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sys001\個人\堀慎一郎\事業企画部\採択\R2小採択\カリキュラム作成\小算\単元一覧表（指導書）\"/>
    </mc:Choice>
  </mc:AlternateContent>
  <bookViews>
    <workbookView xWindow="0" yWindow="0" windowWidth="19200" windowHeight="6970"/>
  </bookViews>
  <sheets>
    <sheet name="3年下" sheetId="1" r:id="rId1"/>
  </sheets>
  <externalReferences>
    <externalReference r:id="rId2"/>
  </externalReferences>
  <definedNames>
    <definedName name="_xlnm.Print_Area" localSheetId="0">'3年下'!$A$1:$H$154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G122" i="1"/>
  <c r="G153" i="1" s="1"/>
  <c r="G154" i="1" s="1"/>
  <c r="G121" i="1"/>
  <c r="F121" i="1"/>
  <c r="F122" i="1" s="1"/>
  <c r="G63" i="1"/>
  <c r="F63" i="1"/>
  <c r="F153" i="1" l="1"/>
  <c r="F154" i="1" s="1"/>
  <c r="F123" i="1"/>
  <c r="G123" i="1"/>
</calcChain>
</file>

<file path=xl/sharedStrings.xml><?xml version="1.0" encoding="utf-8"?>
<sst xmlns="http://schemas.openxmlformats.org/spreadsheetml/2006/main" count="237" uniqueCount="201">
  <si>
    <t>2020年度用｢わくわく算数｣単元一覧表　3年下</t>
    <rPh sb="4" eb="6">
      <t>ネンド</t>
    </rPh>
    <rPh sb="6" eb="7">
      <t>ヨウ</t>
    </rPh>
    <rPh sb="12" eb="14">
      <t>サンスウ</t>
    </rPh>
    <rPh sb="15" eb="17">
      <t>タンゲン</t>
    </rPh>
    <rPh sb="17" eb="19">
      <t>イチラン</t>
    </rPh>
    <rPh sb="19" eb="20">
      <t>ヒョウ</t>
    </rPh>
    <rPh sb="22" eb="23">
      <t>ネン</t>
    </rPh>
    <rPh sb="23" eb="24">
      <t>シタ</t>
    </rPh>
    <phoneticPr fontId="4"/>
  </si>
  <si>
    <t>月旬</t>
    <rPh sb="0" eb="1">
      <t>ゲツ</t>
    </rPh>
    <rPh sb="1" eb="2">
      <t>ジュン</t>
    </rPh>
    <phoneticPr fontId="3"/>
  </si>
  <si>
    <t>大単元</t>
    <rPh sb="0" eb="3">
      <t>ダイタンゲン</t>
    </rPh>
    <phoneticPr fontId="4"/>
  </si>
  <si>
    <t>小単元</t>
    <rPh sb="0" eb="3">
      <t>ショウタンゲン</t>
    </rPh>
    <phoneticPr fontId="4"/>
  </si>
  <si>
    <t>小見出し</t>
    <rPh sb="0" eb="3">
      <t>コミダ</t>
    </rPh>
    <phoneticPr fontId="4"/>
  </si>
  <si>
    <t>頁</t>
    <rPh sb="0" eb="1">
      <t>ページ</t>
    </rPh>
    <phoneticPr fontId="4"/>
  </si>
  <si>
    <t>時間</t>
    <rPh sb="0" eb="2">
      <t>ジカン</t>
    </rPh>
    <phoneticPr fontId="3"/>
  </si>
  <si>
    <t>内容</t>
    <rPh sb="0" eb="2">
      <t>ナイヨウ</t>
    </rPh>
    <phoneticPr fontId="3"/>
  </si>
  <si>
    <t>2学期</t>
    <rPh sb="1" eb="3">
      <t>ガッキ</t>
    </rPh>
    <phoneticPr fontId="3"/>
  </si>
  <si>
    <t>3学期</t>
    <rPh sb="1" eb="3">
      <t>ガッキ</t>
    </rPh>
    <phoneticPr fontId="3"/>
  </si>
  <si>
    <t>10
中
(6)</t>
    <rPh sb="3" eb="4">
      <t>チュウ</t>
    </rPh>
    <phoneticPr fontId="4"/>
  </si>
  <si>
    <t>10
中
(7)</t>
    <rPh sb="3" eb="4">
      <t>ナカ</t>
    </rPh>
    <phoneticPr fontId="4"/>
  </si>
  <si>
    <t>☆　巻　頭</t>
  </si>
  <si>
    <t>表Ⅱ</t>
    <rPh sb="0" eb="1">
      <t>ヒョウ</t>
    </rPh>
    <phoneticPr fontId="3"/>
  </si>
  <si>
    <t>・わくわく算数　目次
・教科書の使い方，学習の進め方</t>
    <rPh sb="5" eb="7">
      <t>サンスウ</t>
    </rPh>
    <rPh sb="8" eb="10">
      <t>モクジ</t>
    </rPh>
    <rPh sb="20" eb="22">
      <t>ガクシュウ</t>
    </rPh>
    <rPh sb="23" eb="24">
      <t>スス</t>
    </rPh>
    <rPh sb="25" eb="26">
      <t>カタ</t>
    </rPh>
    <phoneticPr fontId="3"/>
  </si>
  <si>
    <t>11．円と球</t>
    <rPh sb="3" eb="4">
      <t>エン</t>
    </rPh>
    <rPh sb="5" eb="6">
      <t>キュウ</t>
    </rPh>
    <phoneticPr fontId="4"/>
  </si>
  <si>
    <t>・吹きこまを回す活動による円の学習の動機づけ</t>
    <rPh sb="15" eb="17">
      <t>ガクシュウ</t>
    </rPh>
    <phoneticPr fontId="3"/>
  </si>
  <si>
    <t>円</t>
    <rPh sb="0" eb="1">
      <t>エン</t>
    </rPh>
    <phoneticPr fontId="4"/>
  </si>
  <si>
    <t>・円の定義，円の作図　≪円，中心，半径≫
・コンパスの使い方</t>
    <phoneticPr fontId="3"/>
  </si>
  <si>
    <t>・半径を決めて円を作図すること
・円の半径の性質</t>
    <rPh sb="4" eb="5">
      <t>キ</t>
    </rPh>
    <rPh sb="17" eb="18">
      <t>エン</t>
    </rPh>
    <rPh sb="19" eb="21">
      <t>ハンケイ</t>
    </rPh>
    <rPh sb="22" eb="24">
      <t>セイシツ</t>
    </rPh>
    <phoneticPr fontId="3"/>
  </si>
  <si>
    <t>・直径の定義，円形の紙を折ることによる円の中心の見つけ方　≪直径≫</t>
    <rPh sb="4" eb="6">
      <t>テイギ</t>
    </rPh>
    <rPh sb="7" eb="9">
      <t>エンケイ</t>
    </rPh>
    <rPh sb="10" eb="11">
      <t>カミ</t>
    </rPh>
    <rPh sb="12" eb="13">
      <t>オ</t>
    </rPh>
    <rPh sb="19" eb="20">
      <t>エン</t>
    </rPh>
    <rPh sb="21" eb="23">
      <t>チュウシン</t>
    </rPh>
    <rPh sb="24" eb="25">
      <t>ミ</t>
    </rPh>
    <rPh sb="27" eb="28">
      <t>カタ</t>
    </rPh>
    <phoneticPr fontId="3"/>
  </si>
  <si>
    <t>10
下
(6)</t>
    <rPh sb="3" eb="4">
      <t>ゲ</t>
    </rPh>
    <phoneticPr fontId="3"/>
  </si>
  <si>
    <t>もようづくり</t>
    <phoneticPr fontId="3"/>
  </si>
  <si>
    <t>・コンパスを使った模様づくり</t>
    <phoneticPr fontId="4"/>
  </si>
  <si>
    <t>10
下
(5)</t>
    <rPh sb="3" eb="4">
      <t>ゲ</t>
    </rPh>
    <phoneticPr fontId="3"/>
  </si>
  <si>
    <t>コンパスを使って</t>
    <rPh sb="5" eb="6">
      <t>ツカ</t>
    </rPh>
    <phoneticPr fontId="3"/>
  </si>
  <si>
    <t>・コンパスを使った長さの写し取り</t>
    <phoneticPr fontId="3"/>
  </si>
  <si>
    <t>球</t>
    <rPh sb="0" eb="1">
      <t>キュウ</t>
    </rPh>
    <phoneticPr fontId="3"/>
  </si>
  <si>
    <t>・球の定義とその性質，球の中心・半径・直径　≪球≫
・身のまわりの円や球</t>
    <rPh sb="11" eb="12">
      <t>キュウ</t>
    </rPh>
    <rPh sb="13" eb="15">
      <t>チュウシン</t>
    </rPh>
    <rPh sb="16" eb="18">
      <t>ハンケイ</t>
    </rPh>
    <rPh sb="19" eb="21">
      <t>チョッケイ</t>
    </rPh>
    <rPh sb="27" eb="28">
      <t>ミ</t>
    </rPh>
    <phoneticPr fontId="3"/>
  </si>
  <si>
    <t>●．学びのまとめ</t>
    <rPh sb="2" eb="3">
      <t>マナ</t>
    </rPh>
    <phoneticPr fontId="3"/>
  </si>
  <si>
    <t>たしかめよう・ふりかえろう</t>
    <phoneticPr fontId="3"/>
  </si>
  <si>
    <t>・基本のたしかめ，ふりかえり，やってみよう,コラム「円と正方形」</t>
    <phoneticPr fontId="3"/>
  </si>
  <si>
    <t>●．コラム</t>
    <phoneticPr fontId="3"/>
  </si>
  <si>
    <t>やってみよう</t>
    <phoneticPr fontId="3"/>
  </si>
  <si>
    <t>12．何倍でしょう</t>
    <rPh sb="3" eb="5">
      <t>ナンバイ</t>
    </rPh>
    <phoneticPr fontId="3"/>
  </si>
  <si>
    <t>１．何倍でしょう</t>
    <rPh sb="2" eb="4">
      <t>ナンバイ</t>
    </rPh>
    <phoneticPr fontId="3"/>
  </si>
  <si>
    <t>・何倍かを求める計算（a×□＝b）</t>
    <rPh sb="1" eb="3">
      <t>ナンバイ</t>
    </rPh>
    <rPh sb="5" eb="6">
      <t>モト</t>
    </rPh>
    <rPh sb="8" eb="10">
      <t>ケイサン</t>
    </rPh>
    <phoneticPr fontId="4"/>
  </si>
  <si>
    <t>・もとにする量を求める計算（□×a＝b），くらべる量を求める計算（a×b＝□）</t>
    <rPh sb="6" eb="7">
      <t>リョウ</t>
    </rPh>
    <rPh sb="8" eb="9">
      <t>モト</t>
    </rPh>
    <rPh sb="11" eb="13">
      <t>ケイサン</t>
    </rPh>
    <rPh sb="25" eb="26">
      <t>リョウ</t>
    </rPh>
    <rPh sb="27" eb="28">
      <t>モト</t>
    </rPh>
    <rPh sb="30" eb="32">
      <t>ケイサン</t>
    </rPh>
    <phoneticPr fontId="4"/>
  </si>
  <si>
    <t>11
上
(7)</t>
    <rPh sb="3" eb="4">
      <t>ジョウ</t>
    </rPh>
    <phoneticPr fontId="3"/>
  </si>
  <si>
    <t>２．何倍になるかを考えて</t>
    <rPh sb="2" eb="4">
      <t>ナンバイ</t>
    </rPh>
    <rPh sb="9" eb="10">
      <t>カンガ</t>
    </rPh>
    <phoneticPr fontId="4"/>
  </si>
  <si>
    <t>・a×b×cの場面で，順に考えたりまとめて考えたりして解く問題</t>
    <rPh sb="7" eb="9">
      <t>バメン</t>
    </rPh>
    <phoneticPr fontId="12"/>
  </si>
  <si>
    <t>思．何倍になるかを考えて</t>
    <rPh sb="0" eb="1">
      <t>オモ</t>
    </rPh>
    <phoneticPr fontId="3"/>
  </si>
  <si>
    <t>・a×b×cの場面で，まとめて考えて解く問題</t>
    <rPh sb="7" eb="9">
      <t>バメン</t>
    </rPh>
    <phoneticPr fontId="12"/>
  </si>
  <si>
    <t>13．計算のじゅんじょ</t>
    <rPh sb="3" eb="5">
      <t>ケイサン</t>
    </rPh>
    <phoneticPr fontId="4"/>
  </si>
  <si>
    <t>・（　）を使った乗法の式の表し方
・乗法の結合法則　a×b×c＝a×(b×c)　</t>
    <rPh sb="5" eb="6">
      <t>ツカ</t>
    </rPh>
    <rPh sb="8" eb="10">
      <t>ジョウホウ</t>
    </rPh>
    <rPh sb="11" eb="12">
      <t>シキ</t>
    </rPh>
    <rPh sb="13" eb="14">
      <t>アラワ</t>
    </rPh>
    <rPh sb="15" eb="16">
      <t>カタ</t>
    </rPh>
    <rPh sb="18" eb="20">
      <t>ジョウホウ</t>
    </rPh>
    <rPh sb="21" eb="23">
      <t>ケツゴウ</t>
    </rPh>
    <rPh sb="23" eb="25">
      <t>ホウソク</t>
    </rPh>
    <phoneticPr fontId="4"/>
  </si>
  <si>
    <t>14．1けたをかけるかけ算の筆算</t>
    <phoneticPr fontId="4"/>
  </si>
  <si>
    <t>・(何十・何百)×(1位数)の立式，その計算の動機づけ
・(何十・何百)×(1位数)の計算の仕方</t>
    <rPh sb="15" eb="16">
      <t>リツ</t>
    </rPh>
    <rPh sb="16" eb="17">
      <t>シキ</t>
    </rPh>
    <phoneticPr fontId="3"/>
  </si>
  <si>
    <t>１．何十・何百のかけ算</t>
    <rPh sb="2" eb="4">
      <t>ナンジュウ</t>
    </rPh>
    <rPh sb="5" eb="7">
      <t>ナンビャク</t>
    </rPh>
    <rPh sb="10" eb="11">
      <t>ザン</t>
    </rPh>
    <phoneticPr fontId="3"/>
  </si>
  <si>
    <t>２．(2けた)×(1けた)の筆算</t>
    <phoneticPr fontId="4"/>
  </si>
  <si>
    <t>・(十何)×(1位数)の立式と計算の仕方</t>
    <rPh sb="2" eb="3">
      <t>ジュウ</t>
    </rPh>
    <rPh sb="3" eb="4">
      <t>ナニ</t>
    </rPh>
    <rPh sb="12" eb="13">
      <t>リツ</t>
    </rPh>
    <rPh sb="13" eb="14">
      <t>シキ</t>
    </rPh>
    <phoneticPr fontId="4"/>
  </si>
  <si>
    <t>・12×4や20×4のような繰り上がりのない(2位数)×(1位数)の筆算</t>
    <phoneticPr fontId="4"/>
  </si>
  <si>
    <t>・24×3のような十の位に繰り上がる(2位数)×(1位数)の筆算</t>
    <rPh sb="9" eb="10">
      <t>ジュウ</t>
    </rPh>
    <rPh sb="20" eb="21">
      <t>イ</t>
    </rPh>
    <rPh sb="21" eb="22">
      <t>スウ</t>
    </rPh>
    <rPh sb="26" eb="27">
      <t>イ</t>
    </rPh>
    <rPh sb="27" eb="28">
      <t>スウ</t>
    </rPh>
    <phoneticPr fontId="4"/>
  </si>
  <si>
    <t>11
中
(7)</t>
    <rPh sb="3" eb="4">
      <t>チュウ</t>
    </rPh>
    <phoneticPr fontId="3"/>
  </si>
  <si>
    <t>・32×4のような百の位に繰り上がる(2位数)×(1位数)の筆算</t>
    <rPh sb="9" eb="10">
      <t>ヒャク</t>
    </rPh>
    <rPh sb="11" eb="12">
      <t>クライ</t>
    </rPh>
    <rPh sb="20" eb="21">
      <t>イ</t>
    </rPh>
    <rPh sb="21" eb="22">
      <t>スウ</t>
    </rPh>
    <rPh sb="26" eb="27">
      <t>イ</t>
    </rPh>
    <rPh sb="27" eb="28">
      <t>スウ</t>
    </rPh>
    <phoneticPr fontId="4"/>
  </si>
  <si>
    <t>・43×6のような十の位にも百の位にも繰り上がる(2位数)×(1位数)の筆算</t>
    <rPh sb="9" eb="10">
      <t>ジュウ</t>
    </rPh>
    <rPh sb="11" eb="12">
      <t>クライ</t>
    </rPh>
    <rPh sb="14" eb="15">
      <t>ヒャク</t>
    </rPh>
    <rPh sb="16" eb="17">
      <t>クライ</t>
    </rPh>
    <rPh sb="26" eb="27">
      <t>イ</t>
    </rPh>
    <rPh sb="27" eb="28">
      <t>スウ</t>
    </rPh>
    <rPh sb="32" eb="33">
      <t>イ</t>
    </rPh>
    <rPh sb="33" eb="34">
      <t>スウ</t>
    </rPh>
    <rPh sb="36" eb="38">
      <t>ヒッサン</t>
    </rPh>
    <phoneticPr fontId="4"/>
  </si>
  <si>
    <t>●．練習</t>
    <rPh sb="2" eb="4">
      <t>レンシュウ</t>
    </rPh>
    <phoneticPr fontId="3"/>
  </si>
  <si>
    <t>・(2位数)×(1位数)の筆算の練習，適用題</t>
    <phoneticPr fontId="4"/>
  </si>
  <si>
    <t>３．(3けた)×(1けた)の筆算</t>
    <rPh sb="14" eb="16">
      <t>ヒッサン</t>
    </rPh>
    <phoneticPr fontId="4"/>
  </si>
  <si>
    <t>自分の力で</t>
    <rPh sb="0" eb="2">
      <t>ジブン</t>
    </rPh>
    <rPh sb="3" eb="4">
      <t>チカラ</t>
    </rPh>
    <phoneticPr fontId="3"/>
  </si>
  <si>
    <t>・212×3のような繰り上がりのない(3位数)×(1位数)の筆算</t>
    <phoneticPr fontId="4"/>
  </si>
  <si>
    <t>・387×4や406×7のような繰り上がりや空位のある(3位数)×(1位数)の筆算</t>
    <phoneticPr fontId="4"/>
  </si>
  <si>
    <t>・(3位数)×(1位数)の筆算の練習，適用題</t>
    <phoneticPr fontId="3"/>
  </si>
  <si>
    <t>４．暗算</t>
    <rPh sb="2" eb="4">
      <t>アンザン</t>
    </rPh>
    <phoneticPr fontId="4"/>
  </si>
  <si>
    <t>・簡単な(2位数)×(1位数)の暗算</t>
    <rPh sb="1" eb="3">
      <t>カンタン</t>
    </rPh>
    <rPh sb="6" eb="8">
      <t>イスウ</t>
    </rPh>
    <rPh sb="12" eb="14">
      <t>イスウ</t>
    </rPh>
    <rPh sb="16" eb="18">
      <t>アンザン</t>
    </rPh>
    <phoneticPr fontId="4"/>
  </si>
  <si>
    <t>11
下
(6)</t>
    <rPh sb="3" eb="4">
      <t>ゲ</t>
    </rPh>
    <phoneticPr fontId="3"/>
  </si>
  <si>
    <t>たしかめよう</t>
    <phoneticPr fontId="3"/>
  </si>
  <si>
    <t>・基本のたしかめ，ふりかえり，やってみよう</t>
    <phoneticPr fontId="3"/>
  </si>
  <si>
    <t>ふりかえろう・やってみよう</t>
    <phoneticPr fontId="3"/>
  </si>
  <si>
    <t>15．式と計算</t>
    <rPh sb="3" eb="4">
      <t>シキ</t>
    </rPh>
    <rPh sb="5" eb="7">
      <t>ケイサン</t>
    </rPh>
    <phoneticPr fontId="3"/>
  </si>
  <si>
    <t>思．まとまりを考えて</t>
    <rPh sb="0" eb="1">
      <t>オモ</t>
    </rPh>
    <rPh sb="7" eb="8">
      <t>カンガ</t>
    </rPh>
    <phoneticPr fontId="3"/>
  </si>
  <si>
    <t>・a×c±b×cの場面で，別々に考えたりまとまりを考えたりして解く問題</t>
    <rPh sb="9" eb="11">
      <t>バメン</t>
    </rPh>
    <rPh sb="13" eb="15">
      <t>ベツベツ</t>
    </rPh>
    <rPh sb="16" eb="17">
      <t>カンガ</t>
    </rPh>
    <rPh sb="25" eb="26">
      <t>カンガ</t>
    </rPh>
    <phoneticPr fontId="4"/>
  </si>
  <si>
    <t>計算のきまり</t>
    <rPh sb="0" eb="2">
      <t>ケイサン</t>
    </rPh>
    <phoneticPr fontId="3"/>
  </si>
  <si>
    <t>・（　）を使った加法と乗法が混じった式の表し方
・分配法則　a×c＋b×c＝(a＋b)×c</t>
    <rPh sb="5" eb="6">
      <t>ツカ</t>
    </rPh>
    <rPh sb="8" eb="10">
      <t>カホウ</t>
    </rPh>
    <rPh sb="11" eb="13">
      <t>ジョウホウ</t>
    </rPh>
    <rPh sb="14" eb="15">
      <t>マ</t>
    </rPh>
    <rPh sb="18" eb="19">
      <t>シキ</t>
    </rPh>
    <rPh sb="20" eb="21">
      <t>アラワ</t>
    </rPh>
    <rPh sb="22" eb="23">
      <t>カタ</t>
    </rPh>
    <rPh sb="25" eb="27">
      <t>ブンパイ</t>
    </rPh>
    <phoneticPr fontId="3"/>
  </si>
  <si>
    <t>16．分数</t>
    <rPh sb="3" eb="5">
      <t>ブンスウ</t>
    </rPh>
    <phoneticPr fontId="4"/>
  </si>
  <si>
    <t>・端数部分の長さの表し方による分数の学習の動機づけ
・等分による「1 mの1/a」という表し方</t>
    <rPh sb="1" eb="3">
      <t>ハスウ</t>
    </rPh>
    <rPh sb="3" eb="5">
      <t>ブブン</t>
    </rPh>
    <rPh sb="6" eb="7">
      <t>ナガ</t>
    </rPh>
    <rPh sb="18" eb="20">
      <t>ガクシュウ</t>
    </rPh>
    <rPh sb="27" eb="29">
      <t>トウブン</t>
    </rPh>
    <phoneticPr fontId="3"/>
  </si>
  <si>
    <t>１．あまりの大きさの表し方</t>
    <rPh sb="10" eb="11">
      <t>アラワ</t>
    </rPh>
    <rPh sb="12" eb="13">
      <t>カタ</t>
    </rPh>
    <phoneticPr fontId="3"/>
  </si>
  <si>
    <t>・分数による量の表し方　≪1/3m，2/3m，分数，分子，分母≫</t>
    <rPh sb="6" eb="7">
      <t>リョウ</t>
    </rPh>
    <phoneticPr fontId="3"/>
  </si>
  <si>
    <t>12
上
(7)</t>
    <rPh sb="3" eb="4">
      <t>ジョウ</t>
    </rPh>
    <phoneticPr fontId="3"/>
  </si>
  <si>
    <t>・色々な量の分数表記　≪1/10L≫</t>
    <phoneticPr fontId="3"/>
  </si>
  <si>
    <t>２．分数の大きさ</t>
    <rPh sb="2" eb="4">
      <t>ブンスウ</t>
    </rPh>
    <rPh sb="5" eb="6">
      <t>オオ</t>
    </rPh>
    <phoneticPr fontId="3"/>
  </si>
  <si>
    <t>・数としての分数の意味，1に等しい分数，単位分数の何個分という見方</t>
    <rPh sb="14" eb="15">
      <t>ヒト</t>
    </rPh>
    <rPh sb="17" eb="19">
      <t>ブンスウ</t>
    </rPh>
    <phoneticPr fontId="3"/>
  </si>
  <si>
    <t>・数直線上の分数</t>
    <rPh sb="1" eb="2">
      <t>スウ</t>
    </rPh>
    <rPh sb="2" eb="5">
      <t>チョクセンジョウ</t>
    </rPh>
    <rPh sb="6" eb="8">
      <t>ブンスウ</t>
    </rPh>
    <phoneticPr fontId="3"/>
  </si>
  <si>
    <t>分数の大小</t>
    <rPh sb="0" eb="2">
      <t>ブンスウ</t>
    </rPh>
    <rPh sb="3" eb="5">
      <t>ダイショウ</t>
    </rPh>
    <phoneticPr fontId="3"/>
  </si>
  <si>
    <t>・分数の大小比較と等号・不等号を使った表現,コラム「分母の違う分数の大きさくらべ」≪等号≫</t>
    <rPh sb="16" eb="17">
      <t>ツカ</t>
    </rPh>
    <rPh sb="19" eb="21">
      <t>ヒョウゲン</t>
    </rPh>
    <phoneticPr fontId="3"/>
  </si>
  <si>
    <t>３．分数のたし算・ひき算</t>
    <phoneticPr fontId="3"/>
  </si>
  <si>
    <t>・同分母分数のたし算の計算の仕方</t>
    <rPh sb="9" eb="10">
      <t>サン</t>
    </rPh>
    <rPh sb="11" eb="13">
      <t>ケイサン</t>
    </rPh>
    <rPh sb="14" eb="16">
      <t>シカタ</t>
    </rPh>
    <phoneticPr fontId="3"/>
  </si>
  <si>
    <t>・同分母分数のひき算の計算の仕方</t>
    <rPh sb="9" eb="10">
      <t>サン</t>
    </rPh>
    <rPh sb="11" eb="13">
      <t>ケイサン</t>
    </rPh>
    <rPh sb="14" eb="16">
      <t>シカタ</t>
    </rPh>
    <phoneticPr fontId="3"/>
  </si>
  <si>
    <t>12
中
(7)</t>
    <rPh sb="3" eb="4">
      <t>ナカ</t>
    </rPh>
    <phoneticPr fontId="3"/>
  </si>
  <si>
    <t>・練習</t>
    <rPh sb="1" eb="3">
      <t>レンシュウ</t>
    </rPh>
    <phoneticPr fontId="3"/>
  </si>
  <si>
    <t>・基本のたしかめ，ふりかえり，やってみよう,コラム「分数の意味と表し方」</t>
    <phoneticPr fontId="3"/>
  </si>
  <si>
    <t>学．わくわく算数ひろば</t>
    <rPh sb="0" eb="1">
      <t>マナ</t>
    </rPh>
    <rPh sb="6" eb="8">
      <t>サンスウ</t>
    </rPh>
    <phoneticPr fontId="3"/>
  </si>
  <si>
    <t>思．間の数</t>
    <rPh sb="0" eb="1">
      <t>オモ</t>
    </rPh>
    <rPh sb="2" eb="3">
      <t>アイダ</t>
    </rPh>
    <rPh sb="4" eb="5">
      <t>カズ</t>
    </rPh>
    <phoneticPr fontId="3"/>
  </si>
  <si>
    <t>・順序数と集合数の問題</t>
    <rPh sb="1" eb="3">
      <t>ジュンジョ</t>
    </rPh>
    <rPh sb="3" eb="4">
      <t>スウ</t>
    </rPh>
    <rPh sb="5" eb="7">
      <t>シュウゴウ</t>
    </rPh>
    <rPh sb="7" eb="8">
      <t>スウ</t>
    </rPh>
    <rPh sb="9" eb="11">
      <t>モンダイ</t>
    </rPh>
    <phoneticPr fontId="4"/>
  </si>
  <si>
    <t>・植木算の問題</t>
    <rPh sb="1" eb="4">
      <t>ウエキザン</t>
    </rPh>
    <rPh sb="5" eb="7">
      <t>モンダイ</t>
    </rPh>
    <phoneticPr fontId="3"/>
  </si>
  <si>
    <t>◎．算数ラボ</t>
    <phoneticPr fontId="3"/>
  </si>
  <si>
    <t>・円の作図を活用してオリンピックのマークを作る活動</t>
    <rPh sb="1" eb="2">
      <t>エン</t>
    </rPh>
    <rPh sb="3" eb="5">
      <t>サクズ</t>
    </rPh>
    <rPh sb="6" eb="8">
      <t>カツヨウ</t>
    </rPh>
    <phoneticPr fontId="3"/>
  </si>
  <si>
    <t>＊．ふく習</t>
    <phoneticPr fontId="3"/>
  </si>
  <si>
    <t>・2学期末の復習</t>
    <rPh sb="2" eb="4">
      <t>ガッキ</t>
    </rPh>
    <rPh sb="4" eb="5">
      <t>スエ</t>
    </rPh>
    <rPh sb="6" eb="8">
      <t>フクシュウ</t>
    </rPh>
    <phoneticPr fontId="3"/>
  </si>
  <si>
    <t>2学期小計</t>
    <rPh sb="1" eb="3">
      <t>ガッキ</t>
    </rPh>
    <rPh sb="3" eb="5">
      <t>ショウケイ</t>
    </rPh>
    <phoneticPr fontId="3"/>
  </si>
  <si>
    <t>（標準時数70時間，予備時数7時間）</t>
    <phoneticPr fontId="3"/>
  </si>
  <si>
    <t>1
中
(6)</t>
    <rPh sb="2" eb="3">
      <t>ナカ</t>
    </rPh>
    <phoneticPr fontId="3"/>
  </si>
  <si>
    <t>17．三角形</t>
    <rPh sb="3" eb="6">
      <t>サンカッケイ</t>
    </rPh>
    <phoneticPr fontId="4"/>
  </si>
  <si>
    <t>・付録の色棒を使った三角形づくりによる学習の動機づけ
・三角形の分類，二等辺三角形・正三角形の定義  ≪二等辺三角形，正三角形≫</t>
    <phoneticPr fontId="3"/>
  </si>
  <si>
    <t>１．二等辺三角形と正三角形</t>
    <rPh sb="2" eb="5">
      <t>ニトウヘン</t>
    </rPh>
    <rPh sb="5" eb="8">
      <t>サンカクケイ</t>
    </rPh>
    <rPh sb="9" eb="10">
      <t>セイ</t>
    </rPh>
    <rPh sb="10" eb="13">
      <t>サンカクケイ</t>
    </rPh>
    <phoneticPr fontId="3"/>
  </si>
  <si>
    <t>二等辺三角形や正三角形のかき方</t>
    <rPh sb="0" eb="3">
      <t>ニトウヘン</t>
    </rPh>
    <rPh sb="3" eb="6">
      <t>サンカッケイ</t>
    </rPh>
    <rPh sb="14" eb="15">
      <t>カタ</t>
    </rPh>
    <phoneticPr fontId="3"/>
  </si>
  <si>
    <t>・コンパスを使った二等辺三角形・正三角形の作図</t>
    <rPh sb="16" eb="17">
      <t>セイ</t>
    </rPh>
    <rPh sb="17" eb="20">
      <t>サンカッケイ</t>
    </rPh>
    <phoneticPr fontId="3"/>
  </si>
  <si>
    <t>円をつかってできる三角形</t>
    <rPh sb="0" eb="1">
      <t>エン</t>
    </rPh>
    <rPh sb="9" eb="12">
      <t>サンカッケイ</t>
    </rPh>
    <phoneticPr fontId="3"/>
  </si>
  <si>
    <t>・円を使った二等辺三角形・正三角形づくり</t>
    <phoneticPr fontId="3"/>
  </si>
  <si>
    <t>二等辺三角形や正三角形のつくり方</t>
    <rPh sb="0" eb="3">
      <t>ニトウヘン</t>
    </rPh>
    <rPh sb="3" eb="6">
      <t>サンカッケイ</t>
    </rPh>
    <rPh sb="7" eb="8">
      <t>セイ</t>
    </rPh>
    <rPh sb="8" eb="11">
      <t>サンカッケイ</t>
    </rPh>
    <rPh sb="15" eb="16">
      <t>カタ</t>
    </rPh>
    <phoneticPr fontId="3"/>
  </si>
  <si>
    <t>・色紙を使った二等辺三角形・正三角形づくり，身のまわりの二等辺三角形・正三角形</t>
    <rPh sb="22" eb="23">
      <t>ミ</t>
    </rPh>
    <rPh sb="28" eb="31">
      <t>ニトウヘン</t>
    </rPh>
    <rPh sb="31" eb="33">
      <t>サンカク</t>
    </rPh>
    <rPh sb="33" eb="34">
      <t>カタチ</t>
    </rPh>
    <rPh sb="35" eb="36">
      <t>セイ</t>
    </rPh>
    <rPh sb="36" eb="39">
      <t>サンカクケイ</t>
    </rPh>
    <phoneticPr fontId="3"/>
  </si>
  <si>
    <t>２．角</t>
    <rPh sb="2" eb="3">
      <t>カク</t>
    </rPh>
    <phoneticPr fontId="3"/>
  </si>
  <si>
    <t>・角の定義
・二等辺三角形・正三角形の角についての性質</t>
    <rPh sb="25" eb="27">
      <t>セイシツ</t>
    </rPh>
    <phoneticPr fontId="3"/>
  </si>
  <si>
    <t>1
下
(6)</t>
    <rPh sb="2" eb="3">
      <t>ゲ</t>
    </rPh>
    <phoneticPr fontId="3"/>
  </si>
  <si>
    <t>・三角定規の角の大きさ比べ，三角定規を組み合わせて三角形を構成すること</t>
    <rPh sb="11" eb="12">
      <t>クラ</t>
    </rPh>
    <rPh sb="14" eb="16">
      <t>サンカク</t>
    </rPh>
    <rPh sb="16" eb="18">
      <t>ジョウギ</t>
    </rPh>
    <rPh sb="19" eb="20">
      <t>ク</t>
    </rPh>
    <rPh sb="21" eb="22">
      <t>ア</t>
    </rPh>
    <rPh sb="25" eb="28">
      <t>サンカクケイ</t>
    </rPh>
    <rPh sb="29" eb="31">
      <t>コウセイ</t>
    </rPh>
    <phoneticPr fontId="3"/>
  </si>
  <si>
    <t>三角形のしきつめ</t>
    <rPh sb="0" eb="3">
      <t>サンカクケイ</t>
    </rPh>
    <phoneticPr fontId="3"/>
  </si>
  <si>
    <t>・二等辺三角形や正三角形の敷き詰め</t>
    <rPh sb="1" eb="4">
      <t>ニトウヘン</t>
    </rPh>
    <rPh sb="4" eb="7">
      <t>サンカクケイ</t>
    </rPh>
    <rPh sb="8" eb="9">
      <t>セイ</t>
    </rPh>
    <rPh sb="9" eb="12">
      <t>サンカクケイ</t>
    </rPh>
    <rPh sb="13" eb="14">
      <t>シ</t>
    </rPh>
    <rPh sb="15" eb="16">
      <t>ツ</t>
    </rPh>
    <phoneticPr fontId="3"/>
  </si>
  <si>
    <t>・基本のたしかめ，ふりかえり，やってみよう</t>
    <rPh sb="1" eb="3">
      <t>キホン</t>
    </rPh>
    <phoneticPr fontId="3"/>
  </si>
  <si>
    <t>18．小数</t>
    <rPh sb="3" eb="5">
      <t>ショウスウ</t>
    </rPh>
    <phoneticPr fontId="4"/>
  </si>
  <si>
    <t>・端数部分のかさの表し方による小数の学習の動機づけ
・小数による量の表し方，小数と整数の意味　《0.1L，小数，小数点，1/10の位，整数》</t>
    <rPh sb="1" eb="3">
      <t>ハスウ</t>
    </rPh>
    <rPh sb="3" eb="5">
      <t>ブブン</t>
    </rPh>
    <rPh sb="18" eb="20">
      <t>ガクシュウ</t>
    </rPh>
    <phoneticPr fontId="3"/>
  </si>
  <si>
    <t>・量の複名数表記と小数による単名数表記，1mm＝0.1cm，1dL＝0.1L
・身のまわりの小数，コラム「世界の小数の表し方」</t>
    <rPh sb="1" eb="2">
      <t>リョウ</t>
    </rPh>
    <rPh sb="14" eb="16">
      <t>タンメイ</t>
    </rPh>
    <rPh sb="16" eb="17">
      <t>スウ</t>
    </rPh>
    <rPh sb="40" eb="41">
      <t>ミ</t>
    </rPh>
    <phoneticPr fontId="3"/>
  </si>
  <si>
    <t>２．小数の大きさ</t>
    <rPh sb="2" eb="4">
      <t>ショウスウ</t>
    </rPh>
    <rPh sb="5" eb="6">
      <t>オオ</t>
    </rPh>
    <phoneticPr fontId="4"/>
  </si>
  <si>
    <t>・小数の加法的な見方・相対的な見方，数直線上の小数，小数の大小比較</t>
    <rPh sb="4" eb="5">
      <t>カ</t>
    </rPh>
    <rPh sb="5" eb="7">
      <t>ホウテキ</t>
    </rPh>
    <rPh sb="8" eb="10">
      <t>ミカタ</t>
    </rPh>
    <rPh sb="18" eb="21">
      <t>スウチョクセン</t>
    </rPh>
    <rPh sb="21" eb="22">
      <t>ジョウ</t>
    </rPh>
    <rPh sb="23" eb="25">
      <t>ショウスウ</t>
    </rPh>
    <rPh sb="26" eb="28">
      <t>ショウスウ</t>
    </rPh>
    <phoneticPr fontId="3"/>
  </si>
  <si>
    <t>2
上
(6)</t>
    <rPh sb="2" eb="3">
      <t>ジョウ</t>
    </rPh>
    <phoneticPr fontId="3"/>
  </si>
  <si>
    <t>小数と分数</t>
    <rPh sb="0" eb="2">
      <t>ショウスウ</t>
    </rPh>
    <rPh sb="3" eb="5">
      <t>ブンスウ</t>
    </rPh>
    <phoneticPr fontId="3"/>
  </si>
  <si>
    <t>・小数と分数の大小比較，小数と分数の関係</t>
    <rPh sb="12" eb="14">
      <t>ショウスウ</t>
    </rPh>
    <rPh sb="15" eb="17">
      <t>ブンスウ</t>
    </rPh>
    <rPh sb="18" eb="20">
      <t>カンケイ</t>
    </rPh>
    <phoneticPr fontId="3"/>
  </si>
  <si>
    <t>３．小数のたし算・ひき算</t>
    <rPh sb="2" eb="4">
      <t>ショウスウ</t>
    </rPh>
    <rPh sb="7" eb="8">
      <t>サン</t>
    </rPh>
    <rPh sb="11" eb="12">
      <t>サン</t>
    </rPh>
    <phoneticPr fontId="4"/>
  </si>
  <si>
    <t>・小数のたし算の計算の仕方</t>
    <rPh sb="6" eb="7">
      <t>サン</t>
    </rPh>
    <rPh sb="8" eb="10">
      <t>ケイサン</t>
    </rPh>
    <rPh sb="11" eb="13">
      <t>シカタ</t>
    </rPh>
    <phoneticPr fontId="3"/>
  </si>
  <si>
    <t>・小数のひき算の計算の仕方</t>
    <rPh sb="6" eb="7">
      <t>サン</t>
    </rPh>
    <rPh sb="8" eb="10">
      <t>ケイサン</t>
    </rPh>
    <rPh sb="11" eb="13">
      <t>シカタ</t>
    </rPh>
    <phoneticPr fontId="3"/>
  </si>
  <si>
    <t>たし算とひき算の筆算</t>
    <rPh sb="2" eb="3">
      <t>サン</t>
    </rPh>
    <rPh sb="6" eb="7">
      <t>サン</t>
    </rPh>
    <rPh sb="8" eb="10">
      <t>ヒッサン</t>
    </rPh>
    <phoneticPr fontId="3"/>
  </si>
  <si>
    <t>・(小数)±(小数)の筆算</t>
    <rPh sb="2" eb="4">
      <t>ショウスウ</t>
    </rPh>
    <rPh sb="7" eb="9">
      <t>ショウスウ</t>
    </rPh>
    <rPh sb="11" eb="13">
      <t>ヒッサン</t>
    </rPh>
    <phoneticPr fontId="3"/>
  </si>
  <si>
    <t>・(整数)±(小数)の筆算，(小数)±(小数)で空位のある筆算</t>
    <rPh sb="2" eb="4">
      <t>セイスウ</t>
    </rPh>
    <rPh sb="7" eb="9">
      <t>ショウスウ</t>
    </rPh>
    <rPh sb="11" eb="13">
      <t>ヒッサン</t>
    </rPh>
    <rPh sb="15" eb="17">
      <t>ショウスウ</t>
    </rPh>
    <rPh sb="20" eb="22">
      <t>ショウスウ</t>
    </rPh>
    <rPh sb="24" eb="26">
      <t>クウイ</t>
    </rPh>
    <rPh sb="29" eb="31">
      <t>ヒッサン</t>
    </rPh>
    <phoneticPr fontId="3"/>
  </si>
  <si>
    <t>2
中
(6)</t>
    <rPh sb="2" eb="3">
      <t>ナカ</t>
    </rPh>
    <phoneticPr fontId="3"/>
  </si>
  <si>
    <t>・3学期中間の復習</t>
    <rPh sb="2" eb="4">
      <t>ガッキ</t>
    </rPh>
    <rPh sb="4" eb="6">
      <t>チュウカン</t>
    </rPh>
    <rPh sb="7" eb="9">
      <t>フクシュウ</t>
    </rPh>
    <phoneticPr fontId="3"/>
  </si>
  <si>
    <t>19．2けたをかけるかけ算の筆算</t>
    <phoneticPr fontId="3"/>
  </si>
  <si>
    <t>・既習のかけ算「×(1位数)」による「×(2位数)」の学習の動機づけ
・何十をかけるかけ算の計算の仕方</t>
    <rPh sb="27" eb="29">
      <t>ガクシュウ</t>
    </rPh>
    <phoneticPr fontId="3"/>
  </si>
  <si>
    <t>１．何十をかけるかけ算</t>
    <phoneticPr fontId="3"/>
  </si>
  <si>
    <t>２．(2けた)×(2けた)の筆算</t>
    <rPh sb="14" eb="16">
      <t>ヒッサン</t>
    </rPh>
    <phoneticPr fontId="4"/>
  </si>
  <si>
    <t>・(2位数)×(2位数)で部分積が2桁の筆算</t>
    <rPh sb="20" eb="22">
      <t>ヒッサン</t>
    </rPh>
    <phoneticPr fontId="4"/>
  </si>
  <si>
    <t>・(2位数)×(2位数)で部分積が3桁の筆算，(何十)×(2位数)や(2位数)×(何十)の筆算</t>
    <rPh sb="20" eb="22">
      <t>ヒッサン</t>
    </rPh>
    <rPh sb="24" eb="25">
      <t>ナン</t>
    </rPh>
    <rPh sb="25" eb="26">
      <t>ジュウ</t>
    </rPh>
    <rPh sb="30" eb="31">
      <t>イ</t>
    </rPh>
    <rPh sb="31" eb="32">
      <t>スウ</t>
    </rPh>
    <rPh sb="36" eb="37">
      <t>イ</t>
    </rPh>
    <rPh sb="37" eb="38">
      <t>スウ</t>
    </rPh>
    <rPh sb="41" eb="42">
      <t>ナン</t>
    </rPh>
    <rPh sb="42" eb="43">
      <t>ジュウ</t>
    </rPh>
    <rPh sb="45" eb="47">
      <t>ヒッサン</t>
    </rPh>
    <phoneticPr fontId="4"/>
  </si>
  <si>
    <t>2
下
(6)</t>
    <rPh sb="2" eb="3">
      <t>ゲ</t>
    </rPh>
    <phoneticPr fontId="3"/>
  </si>
  <si>
    <t>●．練習</t>
    <phoneticPr fontId="3"/>
  </si>
  <si>
    <t>・練習</t>
    <phoneticPr fontId="3"/>
  </si>
  <si>
    <t>３．(3けた)×(2けた)の筆算</t>
    <phoneticPr fontId="3"/>
  </si>
  <si>
    <t>自分の力で</t>
    <phoneticPr fontId="3"/>
  </si>
  <si>
    <t>・(3位数)×(2位数)の筆算</t>
    <phoneticPr fontId="4"/>
  </si>
  <si>
    <t>・基本のたしかめ，ふりかえり,コラム「かけ算の筆算のくふう」</t>
    <rPh sb="1" eb="3">
      <t>キホン</t>
    </rPh>
    <rPh sb="21" eb="22">
      <t>ザン</t>
    </rPh>
    <rPh sb="23" eb="25">
      <t>ヒッサン</t>
    </rPh>
    <phoneticPr fontId="3"/>
  </si>
  <si>
    <t>ふりかえろう</t>
    <phoneticPr fontId="3"/>
  </si>
  <si>
    <t>20．□を使った式</t>
    <rPh sb="5" eb="6">
      <t>ツカ</t>
    </rPh>
    <rPh sb="8" eb="9">
      <t>シキ</t>
    </rPh>
    <phoneticPr fontId="3"/>
  </si>
  <si>
    <t>・生活場面による□を使った式の動機づけ 
・加法や減法の場面での，□を使った式の立式（□+a，a－□）</t>
    <rPh sb="22" eb="24">
      <t>カホウ</t>
    </rPh>
    <rPh sb="25" eb="27">
      <t>ゲンポウ</t>
    </rPh>
    <rPh sb="28" eb="30">
      <t>バメン</t>
    </rPh>
    <phoneticPr fontId="3"/>
  </si>
  <si>
    <t>・加法や減法の場面での，□を使った式の立式と求答（□＋a=b，a－□=b）</t>
    <rPh sb="5" eb="6">
      <t>ホウ</t>
    </rPh>
    <phoneticPr fontId="3"/>
  </si>
  <si>
    <t>3
上
(5)</t>
    <rPh sb="2" eb="3">
      <t>ジョウ</t>
    </rPh>
    <phoneticPr fontId="3"/>
  </si>
  <si>
    <t>・乗法や除法の場面での，□を使った式の立式と求答（□×a=b，a÷□=b）</t>
    <phoneticPr fontId="3"/>
  </si>
  <si>
    <t>文と図と式</t>
    <rPh sb="0" eb="1">
      <t>ブン</t>
    </rPh>
    <rPh sb="2" eb="3">
      <t>ズ</t>
    </rPh>
    <rPh sb="4" eb="5">
      <t>シキ</t>
    </rPh>
    <phoneticPr fontId="3"/>
  </si>
  <si>
    <t>・文章，図，式の相互理解</t>
    <phoneticPr fontId="3"/>
  </si>
  <si>
    <t>◇．そろばん</t>
    <phoneticPr fontId="4"/>
  </si>
  <si>
    <t>・数の入れ方とはらい方，簡単な加減計算
・コラム「大きな数や小数の計算」</t>
    <rPh sb="12" eb="14">
      <t>カンタン</t>
    </rPh>
    <rPh sb="15" eb="17">
      <t>カゲン</t>
    </rPh>
    <rPh sb="17" eb="19">
      <t>ケイサン</t>
    </rPh>
    <phoneticPr fontId="4"/>
  </si>
  <si>
    <t>・繰り上がりや繰り下がりのない場合で，5だまの合成・分解の起こる加減の計算
・繰り上がりや繰り下がりを伴う場合で，5だまの合成・分解の起こる加減の計算</t>
    <rPh sb="15" eb="17">
      <t>バアイ</t>
    </rPh>
    <rPh sb="32" eb="34">
      <t>カゲン</t>
    </rPh>
    <rPh sb="53" eb="55">
      <t>バアイ</t>
    </rPh>
    <rPh sb="70" eb="72">
      <t>カゲン</t>
    </rPh>
    <phoneticPr fontId="4"/>
  </si>
  <si>
    <t>◎．買えますか？買えませんか？</t>
    <phoneticPr fontId="3"/>
  </si>
  <si>
    <t>・見積もりの素地</t>
    <phoneticPr fontId="3"/>
  </si>
  <si>
    <t>3
中
(5)</t>
    <rPh sb="2" eb="3">
      <t>ナカ</t>
    </rPh>
    <phoneticPr fontId="3"/>
  </si>
  <si>
    <t>◎．みらいへのつばさ</t>
    <phoneticPr fontId="3"/>
  </si>
  <si>
    <t>よみとろう</t>
    <phoneticPr fontId="3"/>
  </si>
  <si>
    <t>・長文などの読み取り，情報選択（たくやさんの1日の生活の計画メモ）</t>
    <rPh sb="1" eb="3">
      <t>チョウブン</t>
    </rPh>
    <rPh sb="6" eb="7">
      <t>ヨ</t>
    </rPh>
    <rPh sb="8" eb="9">
      <t>ト</t>
    </rPh>
    <rPh sb="11" eb="13">
      <t>ジョウホウ</t>
    </rPh>
    <rPh sb="13" eb="15">
      <t>センタク</t>
    </rPh>
    <rPh sb="23" eb="24">
      <t>ニチ</t>
    </rPh>
    <rPh sb="25" eb="27">
      <t>セイカツ</t>
    </rPh>
    <rPh sb="28" eb="30">
      <t>ケイカク</t>
    </rPh>
    <phoneticPr fontId="4"/>
  </si>
  <si>
    <t>計画をたてよう</t>
    <rPh sb="0" eb="2">
      <t>ケイカク</t>
    </rPh>
    <phoneticPr fontId="3"/>
  </si>
  <si>
    <t>・1日の生活の計画を立てる活動</t>
    <rPh sb="2" eb="3">
      <t>ニチ</t>
    </rPh>
    <rPh sb="4" eb="6">
      <t>セイカツ</t>
    </rPh>
    <rPh sb="7" eb="9">
      <t>ケイカク</t>
    </rPh>
    <rPh sb="10" eb="11">
      <t>タ</t>
    </rPh>
    <rPh sb="13" eb="15">
      <t>カツドウ</t>
    </rPh>
    <phoneticPr fontId="3"/>
  </si>
  <si>
    <t>＊．もうすぐ4年生</t>
    <rPh sb="7" eb="9">
      <t>ネンセイ</t>
    </rPh>
    <phoneticPr fontId="4"/>
  </si>
  <si>
    <t>・学年末の復習</t>
    <rPh sb="1" eb="3">
      <t>ガクネン</t>
    </rPh>
    <rPh sb="3" eb="4">
      <t>マツ</t>
    </rPh>
    <rPh sb="5" eb="7">
      <t>フクシュウ</t>
    </rPh>
    <phoneticPr fontId="3"/>
  </si>
  <si>
    <t>3学期小計</t>
    <rPh sb="1" eb="3">
      <t>ガッキ</t>
    </rPh>
    <rPh sb="3" eb="5">
      <t>ショウケイ</t>
    </rPh>
    <phoneticPr fontId="3"/>
  </si>
  <si>
    <t>（標準時数40時間，予備時数3時間）</t>
    <phoneticPr fontId="3"/>
  </si>
  <si>
    <t>下巻　本文小計</t>
    <rPh sb="0" eb="1">
      <t>ゲ</t>
    </rPh>
    <rPh sb="1" eb="2">
      <t>カン</t>
    </rPh>
    <rPh sb="3" eb="5">
      <t>ホンブン</t>
    </rPh>
    <rPh sb="5" eb="7">
      <t>ショウケイ</t>
    </rPh>
    <phoneticPr fontId="4"/>
  </si>
  <si>
    <t>（標準時数85時間，予備時数7時間）</t>
    <phoneticPr fontId="3"/>
  </si>
  <si>
    <t>上下巻　本文合計</t>
    <rPh sb="0" eb="2">
      <t>ジョウゲ</t>
    </rPh>
    <rPh sb="2" eb="3">
      <t>カン</t>
    </rPh>
    <rPh sb="4" eb="6">
      <t>ホンブン</t>
    </rPh>
    <rPh sb="6" eb="8">
      <t>ゴウケイ</t>
    </rPh>
    <phoneticPr fontId="4"/>
  </si>
  <si>
    <t>（標準時数175時間，予備時数15時間）</t>
    <phoneticPr fontId="3"/>
  </si>
  <si>
    <t>配当
時間外</t>
    <rPh sb="0" eb="2">
      <t>ハイトウ</t>
    </rPh>
    <rPh sb="3" eb="6">
      <t>ジカンガイ</t>
    </rPh>
    <phoneticPr fontId="3"/>
  </si>
  <si>
    <t>「学びのサポート」（とびら）</t>
    <rPh sb="1" eb="2">
      <t>マナ</t>
    </rPh>
    <phoneticPr fontId="3"/>
  </si>
  <si>
    <t>-</t>
    <phoneticPr fontId="3"/>
  </si>
  <si>
    <t>じゅんび</t>
    <phoneticPr fontId="3"/>
  </si>
  <si>
    <t>11単元</t>
    <rPh sb="2" eb="4">
      <t>タンゲン</t>
    </rPh>
    <phoneticPr fontId="3"/>
  </si>
  <si>
    <t>14，16単元</t>
    <rPh sb="5" eb="7">
      <t>タンゲン</t>
    </rPh>
    <phoneticPr fontId="3"/>
  </si>
  <si>
    <t>17，18単元</t>
    <rPh sb="5" eb="7">
      <t>タンゲン</t>
    </rPh>
    <phoneticPr fontId="3"/>
  </si>
  <si>
    <t>19，20単元</t>
    <rPh sb="5" eb="7">
      <t>タンゲン</t>
    </rPh>
    <phoneticPr fontId="3"/>
  </si>
  <si>
    <t>もっと練習</t>
    <rPh sb="3" eb="5">
      <t>レンシュウ</t>
    </rPh>
    <phoneticPr fontId="3"/>
  </si>
  <si>
    <t>11，14単元</t>
    <rPh sb="5" eb="7">
      <t>タンゲン</t>
    </rPh>
    <phoneticPr fontId="3"/>
  </si>
  <si>
    <t>15単元</t>
    <rPh sb="2" eb="4">
      <t>タンゲン</t>
    </rPh>
    <phoneticPr fontId="3"/>
  </si>
  <si>
    <t>16単元</t>
    <rPh sb="2" eb="4">
      <t>タンゲン</t>
    </rPh>
    <phoneticPr fontId="3"/>
  </si>
  <si>
    <t>19単元</t>
    <phoneticPr fontId="3"/>
  </si>
  <si>
    <t>算数しりょう集</t>
    <rPh sb="0" eb="2">
      <t>サンスウ</t>
    </rPh>
    <rPh sb="6" eb="7">
      <t>シュウ</t>
    </rPh>
    <phoneticPr fontId="3"/>
  </si>
  <si>
    <t>図のかき方</t>
    <rPh sb="0" eb="1">
      <t>ズ</t>
    </rPh>
    <rPh sb="4" eb="5">
      <t>カタ</t>
    </rPh>
    <phoneticPr fontId="3"/>
  </si>
  <si>
    <t>じゅんび・もっと練習の答え</t>
    <rPh sb="8" eb="10">
      <t>レンシュウ</t>
    </rPh>
    <rPh sb="11" eb="12">
      <t>コタ</t>
    </rPh>
    <phoneticPr fontId="3"/>
  </si>
  <si>
    <t>数直線のかき方</t>
    <rPh sb="0" eb="3">
      <t>スウチョクセン</t>
    </rPh>
    <rPh sb="6" eb="7">
      <t>カタ</t>
    </rPh>
    <phoneticPr fontId="3"/>
  </si>
  <si>
    <t>3年下のまとめ</t>
    <phoneticPr fontId="3"/>
  </si>
  <si>
    <t>さくいん</t>
    <phoneticPr fontId="3"/>
  </si>
  <si>
    <t>切り取り教具①</t>
    <rPh sb="0" eb="1">
      <t>キ</t>
    </rPh>
    <rPh sb="2" eb="3">
      <t>ト</t>
    </rPh>
    <rPh sb="4" eb="6">
      <t>キョウグ</t>
    </rPh>
    <phoneticPr fontId="3"/>
  </si>
  <si>
    <t>ふきこま，三角形のしきつめ</t>
    <phoneticPr fontId="3"/>
  </si>
  <si>
    <t>切り取り教具②</t>
    <rPh sb="0" eb="1">
      <t>キ</t>
    </rPh>
    <rPh sb="2" eb="3">
      <t>ト</t>
    </rPh>
    <rPh sb="4" eb="6">
      <t>キョウグ</t>
    </rPh>
    <phoneticPr fontId="3"/>
  </si>
  <si>
    <t>三角形の色棒</t>
    <rPh sb="0" eb="3">
      <t>サンカッケイ</t>
    </rPh>
    <rPh sb="4" eb="5">
      <t>イロ</t>
    </rPh>
    <rPh sb="5" eb="6">
      <t>ボウ</t>
    </rPh>
    <phoneticPr fontId="3"/>
  </si>
  <si>
    <t>奥付</t>
    <rPh sb="0" eb="2">
      <t>オクヅケ</t>
    </rPh>
    <phoneticPr fontId="3"/>
  </si>
  <si>
    <t>表Ⅲ</t>
    <rPh sb="0" eb="1">
      <t>ヒョウ</t>
    </rPh>
    <phoneticPr fontId="3"/>
  </si>
  <si>
    <t>オプションページ小計</t>
    <rPh sb="8" eb="10">
      <t>ショウケイ</t>
    </rPh>
    <phoneticPr fontId="3"/>
  </si>
  <si>
    <t>下巻合計</t>
    <rPh sb="0" eb="2">
      <t>ゲカン</t>
    </rPh>
    <rPh sb="2" eb="4">
      <t>ゴウケイ</t>
    </rPh>
    <phoneticPr fontId="4"/>
  </si>
  <si>
    <t>上下巻　合計</t>
    <rPh sb="0" eb="2">
      <t>ジョウゲ</t>
    </rPh>
    <rPh sb="2" eb="3">
      <t>カン</t>
    </rPh>
    <rPh sb="4" eb="6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</si>
</sst>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right" vertical="center" shrinkToFit="1"/>
    </xf>
    <xf numFmtId="0" fontId="10" fillId="0" borderId="8" xfId="0" applyFont="1" applyFill="1" applyBorder="1" applyAlignment="1">
      <alignment vertical="center" shrinkToFit="1"/>
    </xf>
    <xf numFmtId="49" fontId="8" fillId="0" borderId="10" xfId="0" applyNumberFormat="1" applyFont="1" applyFill="1" applyBorder="1" applyAlignment="1">
      <alignment vertical="center" wrapText="1"/>
    </xf>
    <xf numFmtId="49" fontId="8" fillId="0" borderId="1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right" vertical="center" shrinkToFit="1"/>
    </xf>
    <xf numFmtId="0" fontId="0" fillId="0" borderId="0" xfId="0" applyFont="1" applyFill="1">
      <alignment vertical="center"/>
    </xf>
    <xf numFmtId="0" fontId="10" fillId="0" borderId="8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 shrinkToFit="1"/>
    </xf>
    <xf numFmtId="0" fontId="8" fillId="0" borderId="1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vertical="center" shrinkToFit="1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8" fillId="0" borderId="3" xfId="0" applyFont="1" applyFill="1" applyBorder="1">
      <alignment vertical="center"/>
    </xf>
    <xf numFmtId="0" fontId="8" fillId="0" borderId="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vertical="center"/>
    </xf>
    <xf numFmtId="0" fontId="8" fillId="0" borderId="9" xfId="0" applyFont="1" applyFill="1" applyBorder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shrinkToFit="1"/>
    </xf>
    <xf numFmtId="0" fontId="8" fillId="0" borderId="8" xfId="0" applyFont="1" applyFill="1" applyBorder="1">
      <alignment vertical="center"/>
    </xf>
    <xf numFmtId="49" fontId="8" fillId="0" borderId="11" xfId="0" applyNumberFormat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49" fontId="8" fillId="0" borderId="11" xfId="0" applyNumberFormat="1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0" fontId="8" fillId="0" borderId="5" xfId="0" applyFont="1" applyFill="1" applyBorder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vertical="center" textRotation="255" wrapText="1"/>
    </xf>
    <xf numFmtId="0" fontId="0" fillId="3" borderId="21" xfId="0" applyFont="1" applyFill="1" applyBorder="1" applyAlignment="1">
      <alignment horizontal="right" vertical="center" shrinkToFit="1"/>
    </xf>
    <xf numFmtId="0" fontId="0" fillId="3" borderId="21" xfId="0" applyFont="1" applyFill="1" applyBorder="1" applyAlignment="1">
      <alignment horizontal="left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18" xfId="0" applyNumberFormat="1" applyFont="1" applyFill="1" applyBorder="1" applyAlignment="1">
      <alignment horizontal="center" vertical="center"/>
    </xf>
    <xf numFmtId="0" fontId="0" fillId="3" borderId="18" xfId="0" quotePrefix="1" applyNumberFormat="1" applyFont="1" applyFill="1" applyBorder="1" applyAlignment="1">
      <alignment horizontal="center" vertical="center"/>
    </xf>
    <xf numFmtId="0" fontId="0" fillId="3" borderId="16" xfId="0" quotePrefix="1" applyNumberFormat="1" applyFont="1" applyFill="1" applyBorder="1" applyAlignment="1">
      <alignment horizontal="left" vertical="center"/>
    </xf>
    <xf numFmtId="0" fontId="8" fillId="0" borderId="14" xfId="0" quotePrefix="1" applyFont="1" applyFill="1" applyBorder="1" applyAlignment="1">
      <alignment horizontal="right" vertical="center" shrinkToFit="1"/>
    </xf>
    <xf numFmtId="49" fontId="8" fillId="0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4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shrinkToFit="1"/>
    </xf>
    <xf numFmtId="0" fontId="0" fillId="3" borderId="23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26" xfId="0" applyNumberFormat="1" applyFont="1" applyFill="1" applyBorder="1" applyAlignment="1">
      <alignment horizontal="center" vertical="center"/>
    </xf>
    <xf numFmtId="0" fontId="0" fillId="3" borderId="26" xfId="0" quotePrefix="1" applyNumberFormat="1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center" vertical="center" shrinkToFit="1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7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29" xfId="0" quotePrefix="1" applyFont="1" applyFill="1" applyBorder="1" applyAlignment="1">
      <alignment horizontal="left" vertical="center" shrinkToFit="1"/>
    </xf>
    <xf numFmtId="0" fontId="0" fillId="3" borderId="30" xfId="0" applyFont="1" applyFill="1" applyBorder="1" applyAlignment="1">
      <alignment horizontal="center" vertical="center" shrinkToFit="1"/>
    </xf>
    <xf numFmtId="0" fontId="0" fillId="3" borderId="31" xfId="0" applyFont="1" applyFill="1" applyBorder="1" applyAlignment="1">
      <alignment horizontal="center" vertical="center" shrinkToFit="1"/>
    </xf>
    <xf numFmtId="0" fontId="0" fillId="3" borderId="32" xfId="0" applyFont="1" applyFill="1" applyBorder="1" applyAlignment="1">
      <alignment horizontal="center" vertical="center" shrinkToFit="1"/>
    </xf>
    <xf numFmtId="0" fontId="0" fillId="3" borderId="30" xfId="0" applyNumberFormat="1" applyFont="1" applyFill="1" applyBorder="1" applyAlignment="1">
      <alignment horizontal="center" vertical="center"/>
    </xf>
    <xf numFmtId="0" fontId="0" fillId="3" borderId="33" xfId="0" applyNumberFormat="1" applyFont="1" applyFill="1" applyBorder="1" applyAlignment="1">
      <alignment horizontal="center" vertical="center"/>
    </xf>
    <xf numFmtId="0" fontId="0" fillId="3" borderId="32" xfId="0" quotePrefix="1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4" borderId="26" xfId="0" applyFill="1" applyBorder="1" applyAlignment="1">
      <alignment vertical="center" shrinkToFit="1"/>
    </xf>
    <xf numFmtId="0" fontId="0" fillId="4" borderId="26" xfId="0" applyFont="1" applyFill="1" applyBorder="1" applyAlignment="1">
      <alignment vertical="center" shrinkToFit="1"/>
    </xf>
    <xf numFmtId="0" fontId="0" fillId="4" borderId="26" xfId="0" applyFont="1" applyFill="1" applyBorder="1" applyAlignment="1">
      <alignment vertical="center"/>
    </xf>
    <xf numFmtId="0" fontId="0" fillId="4" borderId="22" xfId="0" applyNumberFormat="1" applyFont="1" applyFill="1" applyBorder="1" applyAlignment="1">
      <alignment horizontal="center" vertical="center"/>
    </xf>
    <xf numFmtId="0" fontId="0" fillId="4" borderId="26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top" shrinkToFit="1"/>
    </xf>
    <xf numFmtId="0" fontId="0" fillId="4" borderId="3" xfId="0" applyFont="1" applyFill="1" applyBorder="1" applyAlignment="1">
      <alignment vertical="center" shrinkToFit="1"/>
    </xf>
    <xf numFmtId="0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/>
    </xf>
    <xf numFmtId="0" fontId="0" fillId="4" borderId="8" xfId="0" applyFont="1" applyFill="1" applyBorder="1" applyAlignment="1">
      <alignment vertical="top" shrinkToFit="1"/>
    </xf>
    <xf numFmtId="0" fontId="0" fillId="4" borderId="8" xfId="0" applyFont="1" applyFill="1" applyBorder="1" applyAlignment="1">
      <alignment vertical="center" shrinkToFit="1"/>
    </xf>
    <xf numFmtId="0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/>
    </xf>
    <xf numFmtId="0" fontId="0" fillId="4" borderId="5" xfId="0" applyFont="1" applyFill="1" applyBorder="1" applyAlignment="1">
      <alignment vertical="top" shrinkToFit="1"/>
    </xf>
    <xf numFmtId="0" fontId="0" fillId="4" borderId="5" xfId="0" applyFont="1" applyFill="1" applyBorder="1" applyAlignment="1">
      <alignment vertical="center" shrinkToFit="1"/>
    </xf>
    <xf numFmtId="0" fontId="0" fillId="4" borderId="5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1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shrinkToFit="1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33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49" fontId="8" fillId="0" borderId="9" xfId="0" applyNumberFormat="1" applyFont="1" applyFill="1" applyBorder="1">
      <alignment vertical="center"/>
    </xf>
    <xf numFmtId="49" fontId="8" fillId="0" borderId="10" xfId="0" applyNumberFormat="1" applyFont="1" applyFill="1" applyBorder="1">
      <alignment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49" fontId="8" fillId="0" borderId="9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1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0" fillId="4" borderId="34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28;&#24910;&#19968;&#37070;/&#20107;&#26989;&#20225;&#30011;&#37096;/&#25505;&#25246;/R2&#23567;&#25505;&#25246;/&#12459;&#12522;&#12461;&#12517;&#12521;&#12512;&#20316;&#25104;/&#23567;&#31639;/2020&#24180;&#38291;&#25351;&#23566;&#35336;&#30011;_&#38913;&#211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年"/>
      <sheetName val="2年上"/>
      <sheetName val="2年下"/>
      <sheetName val="3年上"/>
      <sheetName val="3年下"/>
      <sheetName val="4年上"/>
      <sheetName val="4年下"/>
      <sheetName val="5年"/>
      <sheetName val="6年"/>
    </sheetNames>
    <sheetDataSet>
      <sheetData sheetId="0"/>
      <sheetData sheetId="1"/>
      <sheetData sheetId="2"/>
      <sheetData sheetId="3">
        <row r="104">
          <cell r="F104">
            <v>98</v>
          </cell>
        </row>
        <row r="105">
          <cell r="F105">
            <v>99</v>
          </cell>
        </row>
        <row r="106">
          <cell r="F106">
            <v>100</v>
          </cell>
        </row>
        <row r="107">
          <cell r="F107">
            <v>101</v>
          </cell>
        </row>
        <row r="108">
          <cell r="F108">
            <v>102</v>
          </cell>
        </row>
        <row r="109">
          <cell r="F109">
            <v>103</v>
          </cell>
          <cell r="G109">
            <v>5</v>
          </cell>
        </row>
        <row r="110">
          <cell r="F110">
            <v>104</v>
          </cell>
        </row>
        <row r="111">
          <cell r="F111">
            <v>105</v>
          </cell>
        </row>
        <row r="112">
          <cell r="F112">
            <v>106</v>
          </cell>
        </row>
        <row r="113">
          <cell r="F113">
            <v>107</v>
          </cell>
        </row>
        <row r="114">
          <cell r="F114">
            <v>108</v>
          </cell>
        </row>
        <row r="115">
          <cell r="F115">
            <v>109</v>
          </cell>
        </row>
        <row r="116">
          <cell r="F116">
            <v>110</v>
          </cell>
        </row>
        <row r="117">
          <cell r="F117">
            <v>111</v>
          </cell>
        </row>
        <row r="118">
          <cell r="F118">
            <v>112</v>
          </cell>
        </row>
        <row r="119">
          <cell r="F119">
            <v>113</v>
          </cell>
        </row>
        <row r="120">
          <cell r="F120">
            <v>114</v>
          </cell>
          <cell r="G120">
            <v>8</v>
          </cell>
        </row>
        <row r="121">
          <cell r="F121">
            <v>115</v>
          </cell>
        </row>
        <row r="122">
          <cell r="F122">
            <v>116</v>
          </cell>
        </row>
        <row r="123">
          <cell r="F123">
            <v>117</v>
          </cell>
        </row>
        <row r="124">
          <cell r="F124">
            <v>118</v>
          </cell>
        </row>
        <row r="125">
          <cell r="F125">
            <v>119</v>
          </cell>
        </row>
        <row r="126">
          <cell r="F126">
            <v>120</v>
          </cell>
        </row>
        <row r="127">
          <cell r="F127">
            <v>121</v>
          </cell>
        </row>
        <row r="128">
          <cell r="F128">
            <v>122</v>
          </cell>
        </row>
        <row r="129">
          <cell r="F129">
            <v>123</v>
          </cell>
        </row>
        <row r="130">
          <cell r="F130">
            <v>124</v>
          </cell>
        </row>
        <row r="131">
          <cell r="F131">
            <v>125</v>
          </cell>
        </row>
        <row r="132">
          <cell r="F132">
            <v>126</v>
          </cell>
        </row>
        <row r="133">
          <cell r="F133">
            <v>127</v>
          </cell>
        </row>
        <row r="134">
          <cell r="F134">
            <v>128</v>
          </cell>
          <cell r="G134">
            <v>8</v>
          </cell>
        </row>
        <row r="135">
          <cell r="F135">
            <v>129</v>
          </cell>
        </row>
        <row r="136">
          <cell r="F136">
            <v>130</v>
          </cell>
          <cell r="G136">
            <v>1</v>
          </cell>
        </row>
        <row r="137">
          <cell r="F137">
            <v>131</v>
          </cell>
        </row>
        <row r="138">
          <cell r="F138">
            <v>132</v>
          </cell>
        </row>
        <row r="139">
          <cell r="F139">
            <v>132</v>
          </cell>
          <cell r="G139">
            <v>82</v>
          </cell>
        </row>
        <row r="169">
          <cell r="F169">
            <v>158</v>
          </cell>
          <cell r="G169">
            <v>82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AF155"/>
  <sheetViews>
    <sheetView tabSelected="1" zoomScaleNormal="100" zoomScaleSheetLayoutView="70" workbookViewId="0">
      <selection sqref="A1:H1"/>
    </sheetView>
  </sheetViews>
  <sheetFormatPr defaultColWidth="9.09765625" defaultRowHeight="12" x14ac:dyDescent="0.2"/>
  <cols>
    <col min="1" max="2" width="4.69921875" style="3" customWidth="1"/>
    <col min="3" max="3" width="35.69921875" style="148" customWidth="1"/>
    <col min="4" max="4" width="25.69921875" style="148" customWidth="1"/>
    <col min="5" max="5" width="25.69921875" style="3" customWidth="1"/>
    <col min="6" max="7" width="5.69921875" style="149" customWidth="1"/>
    <col min="8" max="8" width="85.69921875" style="150" customWidth="1"/>
    <col min="9" max="16384" width="9.09765625" style="30"/>
  </cols>
  <sheetData>
    <row r="1" spans="1:32" s="2" customFormat="1" ht="16.5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16.5" x14ac:dyDescent="0.2">
      <c r="A2" s="3"/>
      <c r="B2" s="3"/>
      <c r="C2" s="4"/>
      <c r="D2" s="4"/>
      <c r="E2" s="4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" customFormat="1" ht="12" customHeight="1" x14ac:dyDescent="0.2">
      <c r="A3" s="152" t="s">
        <v>1</v>
      </c>
      <c r="B3" s="152"/>
      <c r="C3" s="153" t="s">
        <v>2</v>
      </c>
      <c r="D3" s="155" t="s">
        <v>3</v>
      </c>
      <c r="E3" s="155" t="s">
        <v>4</v>
      </c>
      <c r="F3" s="157" t="s">
        <v>5</v>
      </c>
      <c r="G3" s="159" t="s">
        <v>6</v>
      </c>
      <c r="H3" s="161" t="s">
        <v>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s="10" customFormat="1" ht="12" customHeight="1" x14ac:dyDescent="0.2">
      <c r="A4" s="8" t="s">
        <v>8</v>
      </c>
      <c r="B4" s="8" t="s">
        <v>9</v>
      </c>
      <c r="C4" s="154"/>
      <c r="D4" s="156"/>
      <c r="E4" s="156"/>
      <c r="F4" s="158"/>
      <c r="G4" s="160"/>
      <c r="H4" s="16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s="16" customFormat="1" ht="14.15" customHeight="1" x14ac:dyDescent="0.2">
      <c r="A5" s="163" t="s">
        <v>10</v>
      </c>
      <c r="B5" s="163" t="s">
        <v>11</v>
      </c>
      <c r="C5" s="11" t="s">
        <v>12</v>
      </c>
      <c r="D5" s="12"/>
      <c r="E5" s="13"/>
      <c r="F5" s="14" t="s">
        <v>13</v>
      </c>
      <c r="G5" s="15"/>
      <c r="H5" s="165" t="s">
        <v>14</v>
      </c>
    </row>
    <row r="6" spans="1:32" s="16" customFormat="1" ht="14.15" customHeight="1" x14ac:dyDescent="0.2">
      <c r="A6" s="164"/>
      <c r="B6" s="164"/>
      <c r="C6" s="17"/>
      <c r="D6" s="18"/>
      <c r="E6" s="19"/>
      <c r="F6" s="20">
        <v>1</v>
      </c>
      <c r="G6" s="21"/>
      <c r="H6" s="166"/>
    </row>
    <row r="7" spans="1:32" s="6" customFormat="1" ht="14.15" customHeight="1" x14ac:dyDescent="0.2">
      <c r="A7" s="164"/>
      <c r="B7" s="164"/>
      <c r="C7" s="12" t="s">
        <v>15</v>
      </c>
      <c r="D7" s="12"/>
      <c r="E7" s="12"/>
      <c r="F7" s="14">
        <v>2</v>
      </c>
      <c r="G7" s="167">
        <v>1</v>
      </c>
      <c r="H7" s="169" t="s">
        <v>16</v>
      </c>
    </row>
    <row r="8" spans="1:32" s="6" customFormat="1" ht="14.15" customHeight="1" x14ac:dyDescent="0.2">
      <c r="A8" s="164"/>
      <c r="B8" s="164"/>
      <c r="C8" s="18"/>
      <c r="D8" s="18"/>
      <c r="E8" s="18"/>
      <c r="F8" s="22">
        <v>3</v>
      </c>
      <c r="G8" s="168"/>
      <c r="H8" s="170"/>
    </row>
    <row r="9" spans="1:32" s="6" customFormat="1" ht="14.15" customHeight="1" x14ac:dyDescent="0.2">
      <c r="A9" s="164"/>
      <c r="B9" s="164"/>
      <c r="C9" s="18"/>
      <c r="D9" s="18"/>
      <c r="E9" s="18" t="s">
        <v>17</v>
      </c>
      <c r="F9" s="23">
        <v>4</v>
      </c>
      <c r="G9" s="171">
        <v>2</v>
      </c>
      <c r="H9" s="172" t="s">
        <v>18</v>
      </c>
    </row>
    <row r="10" spans="1:32" s="6" customFormat="1" ht="26.15" customHeight="1" x14ac:dyDescent="0.2">
      <c r="A10" s="164"/>
      <c r="B10" s="164"/>
      <c r="C10" s="24"/>
      <c r="D10" s="18"/>
      <c r="E10" s="25"/>
      <c r="F10" s="23">
        <v>5</v>
      </c>
      <c r="G10" s="168"/>
      <c r="H10" s="170"/>
    </row>
    <row r="11" spans="1:32" s="6" customFormat="1" ht="26.15" customHeight="1" x14ac:dyDescent="0.2">
      <c r="A11" s="164"/>
      <c r="B11" s="164"/>
      <c r="C11" s="24"/>
      <c r="D11" s="18"/>
      <c r="E11" s="18"/>
      <c r="F11" s="23">
        <v>6</v>
      </c>
      <c r="G11" s="22">
        <v>3</v>
      </c>
      <c r="H11" s="26" t="s">
        <v>19</v>
      </c>
    </row>
    <row r="12" spans="1:32" s="6" customFormat="1" ht="14.15" customHeight="1" x14ac:dyDescent="0.2">
      <c r="A12" s="164"/>
      <c r="B12" s="164"/>
      <c r="C12" s="24"/>
      <c r="D12" s="18"/>
      <c r="E12" s="18"/>
      <c r="F12" s="23">
        <v>7</v>
      </c>
      <c r="G12" s="23">
        <v>4</v>
      </c>
      <c r="H12" s="27" t="s">
        <v>20</v>
      </c>
    </row>
    <row r="13" spans="1:32" s="6" customFormat="1" ht="14.15" customHeight="1" x14ac:dyDescent="0.2">
      <c r="A13" s="164"/>
      <c r="B13" s="173" t="s">
        <v>21</v>
      </c>
      <c r="C13" s="28"/>
      <c r="D13" s="18"/>
      <c r="E13" s="18" t="s">
        <v>22</v>
      </c>
      <c r="F13" s="23">
        <v>8</v>
      </c>
      <c r="G13" s="23">
        <v>5</v>
      </c>
      <c r="H13" s="27" t="s">
        <v>23</v>
      </c>
    </row>
    <row r="14" spans="1:32" s="6" customFormat="1" ht="14.15" customHeight="1" x14ac:dyDescent="0.2">
      <c r="A14" s="173" t="s">
        <v>24</v>
      </c>
      <c r="B14" s="173"/>
      <c r="C14" s="28"/>
      <c r="D14" s="29"/>
      <c r="E14" s="18" t="s">
        <v>25</v>
      </c>
      <c r="F14" s="23">
        <v>9</v>
      </c>
      <c r="G14" s="20">
        <v>6</v>
      </c>
      <c r="H14" s="27" t="s">
        <v>26</v>
      </c>
    </row>
    <row r="15" spans="1:32" ht="14.15" customHeight="1" x14ac:dyDescent="0.2">
      <c r="A15" s="173"/>
      <c r="B15" s="173"/>
      <c r="C15" s="29"/>
      <c r="D15" s="18"/>
      <c r="E15" s="18" t="s">
        <v>27</v>
      </c>
      <c r="F15" s="23">
        <v>10</v>
      </c>
      <c r="G15" s="171">
        <v>7</v>
      </c>
      <c r="H15" s="172" t="s">
        <v>28</v>
      </c>
    </row>
    <row r="16" spans="1:32" s="16" customFormat="1" ht="14.15" customHeight="1" x14ac:dyDescent="0.2">
      <c r="A16" s="173"/>
      <c r="B16" s="173"/>
      <c r="C16" s="18"/>
      <c r="D16" s="18"/>
      <c r="E16" s="18"/>
      <c r="F16" s="23">
        <v>11</v>
      </c>
      <c r="G16" s="168"/>
      <c r="H16" s="170"/>
    </row>
    <row r="17" spans="1:8" s="6" customFormat="1" ht="14.15" customHeight="1" x14ac:dyDescent="0.2">
      <c r="A17" s="173"/>
      <c r="B17" s="173"/>
      <c r="C17" s="31"/>
      <c r="D17" s="32" t="s">
        <v>29</v>
      </c>
      <c r="E17" s="33" t="s">
        <v>30</v>
      </c>
      <c r="F17" s="34">
        <v>12</v>
      </c>
      <c r="G17" s="171">
        <v>8</v>
      </c>
      <c r="H17" s="179" t="s">
        <v>31</v>
      </c>
    </row>
    <row r="18" spans="1:8" s="6" customFormat="1" ht="14.15" customHeight="1" x14ac:dyDescent="0.2">
      <c r="A18" s="173"/>
      <c r="B18" s="173"/>
      <c r="C18" s="35"/>
      <c r="D18" s="36" t="s">
        <v>32</v>
      </c>
      <c r="E18" s="36" t="s">
        <v>33</v>
      </c>
      <c r="F18" s="37">
        <v>13</v>
      </c>
      <c r="G18" s="174"/>
      <c r="H18" s="180"/>
    </row>
    <row r="19" spans="1:8" ht="14.15" customHeight="1" x14ac:dyDescent="0.2">
      <c r="A19" s="173"/>
      <c r="B19" s="173"/>
      <c r="C19" s="17" t="s">
        <v>34</v>
      </c>
      <c r="D19" s="18" t="s">
        <v>35</v>
      </c>
      <c r="E19" s="38"/>
      <c r="F19" s="22">
        <v>14</v>
      </c>
      <c r="G19" s="181">
        <v>1</v>
      </c>
      <c r="H19" s="182" t="s">
        <v>36</v>
      </c>
    </row>
    <row r="20" spans="1:8" ht="14.15" customHeight="1" x14ac:dyDescent="0.2">
      <c r="A20" s="173"/>
      <c r="B20" s="173"/>
      <c r="C20" s="39"/>
      <c r="D20" s="18"/>
      <c r="E20" s="40"/>
      <c r="F20" s="23">
        <v>15</v>
      </c>
      <c r="G20" s="168"/>
      <c r="H20" s="183"/>
    </row>
    <row r="21" spans="1:8" ht="14.15" customHeight="1" x14ac:dyDescent="0.2">
      <c r="A21" s="173"/>
      <c r="B21" s="173"/>
      <c r="C21" s="41"/>
      <c r="D21" s="18"/>
      <c r="E21" s="40"/>
      <c r="F21" s="23">
        <v>16</v>
      </c>
      <c r="G21" s="171">
        <v>2</v>
      </c>
      <c r="H21" s="184" t="s">
        <v>37</v>
      </c>
    </row>
    <row r="22" spans="1:8" ht="14.15" customHeight="1" x14ac:dyDescent="0.2">
      <c r="A22" s="173"/>
      <c r="B22" s="173"/>
      <c r="C22" s="41"/>
      <c r="D22" s="18"/>
      <c r="E22" s="40"/>
      <c r="F22" s="23">
        <v>17</v>
      </c>
      <c r="G22" s="168"/>
      <c r="H22" s="185"/>
    </row>
    <row r="23" spans="1:8" ht="14.15" customHeight="1" x14ac:dyDescent="0.2">
      <c r="A23" s="173" t="s">
        <v>38</v>
      </c>
      <c r="B23" s="173" t="s">
        <v>38</v>
      </c>
      <c r="C23" s="17"/>
      <c r="D23" s="32" t="s">
        <v>39</v>
      </c>
      <c r="E23" s="42"/>
      <c r="F23" s="23">
        <v>18</v>
      </c>
      <c r="G23" s="43">
        <v>3</v>
      </c>
      <c r="H23" s="44" t="s">
        <v>40</v>
      </c>
    </row>
    <row r="24" spans="1:8" ht="14.15" customHeight="1" x14ac:dyDescent="0.2">
      <c r="A24" s="173"/>
      <c r="B24" s="173"/>
      <c r="C24" s="17"/>
      <c r="D24" s="18"/>
      <c r="E24" s="40" t="s">
        <v>41</v>
      </c>
      <c r="F24" s="20">
        <v>19</v>
      </c>
      <c r="G24" s="45">
        <v>4</v>
      </c>
      <c r="H24" s="25" t="s">
        <v>42</v>
      </c>
    </row>
    <row r="25" spans="1:8" ht="14.15" customHeight="1" x14ac:dyDescent="0.2">
      <c r="A25" s="173"/>
      <c r="B25" s="173"/>
      <c r="C25" s="46" t="s">
        <v>43</v>
      </c>
      <c r="D25" s="12"/>
      <c r="E25" s="47"/>
      <c r="F25" s="14">
        <v>20</v>
      </c>
      <c r="G25" s="167">
        <v>1</v>
      </c>
      <c r="H25" s="175" t="s">
        <v>44</v>
      </c>
    </row>
    <row r="26" spans="1:8" ht="14.15" customHeight="1" x14ac:dyDescent="0.2">
      <c r="A26" s="173"/>
      <c r="B26" s="173"/>
      <c r="C26" s="48"/>
      <c r="D26" s="36"/>
      <c r="E26" s="49"/>
      <c r="F26" s="37">
        <v>21</v>
      </c>
      <c r="G26" s="174"/>
      <c r="H26" s="176"/>
    </row>
    <row r="27" spans="1:8" ht="14.15" customHeight="1" x14ac:dyDescent="0.2">
      <c r="A27" s="173"/>
      <c r="B27" s="173"/>
      <c r="C27" s="50" t="s">
        <v>45</v>
      </c>
      <c r="D27" s="51"/>
      <c r="E27" s="47"/>
      <c r="F27" s="14">
        <v>22</v>
      </c>
      <c r="G27" s="167">
        <v>1</v>
      </c>
      <c r="H27" s="177" t="s">
        <v>46</v>
      </c>
    </row>
    <row r="28" spans="1:8" ht="14.15" customHeight="1" x14ac:dyDescent="0.2">
      <c r="A28" s="173"/>
      <c r="B28" s="173"/>
      <c r="C28" s="52"/>
      <c r="D28" s="53" t="s">
        <v>47</v>
      </c>
      <c r="E28" s="40"/>
      <c r="F28" s="23">
        <v>23</v>
      </c>
      <c r="G28" s="168"/>
      <c r="H28" s="178"/>
    </row>
    <row r="29" spans="1:8" ht="14.15" customHeight="1" x14ac:dyDescent="0.2">
      <c r="A29" s="173"/>
      <c r="B29" s="173"/>
      <c r="C29" s="52"/>
      <c r="D29" s="18" t="s">
        <v>48</v>
      </c>
      <c r="E29" s="40"/>
      <c r="F29" s="23">
        <v>24</v>
      </c>
      <c r="G29" s="23">
        <v>2</v>
      </c>
      <c r="H29" s="54" t="s">
        <v>49</v>
      </c>
    </row>
    <row r="30" spans="1:8" ht="14.15" customHeight="1" x14ac:dyDescent="0.2">
      <c r="A30" s="173"/>
      <c r="B30" s="173"/>
      <c r="C30" s="41"/>
      <c r="D30" s="18"/>
      <c r="E30" s="40"/>
      <c r="F30" s="23">
        <v>25</v>
      </c>
      <c r="G30" s="23">
        <v>3</v>
      </c>
      <c r="H30" s="54" t="s">
        <v>50</v>
      </c>
    </row>
    <row r="31" spans="1:8" ht="14.15" customHeight="1" x14ac:dyDescent="0.2">
      <c r="A31" s="173"/>
      <c r="B31" s="173"/>
      <c r="C31" s="41"/>
      <c r="D31" s="18"/>
      <c r="E31" s="40"/>
      <c r="F31" s="23">
        <v>26</v>
      </c>
      <c r="G31" s="23">
        <v>4</v>
      </c>
      <c r="H31" s="54" t="s">
        <v>51</v>
      </c>
    </row>
    <row r="32" spans="1:8" ht="14.15" customHeight="1" x14ac:dyDescent="0.2">
      <c r="A32" s="173" t="s">
        <v>52</v>
      </c>
      <c r="B32" s="173" t="s">
        <v>52</v>
      </c>
      <c r="C32" s="41"/>
      <c r="D32" s="18"/>
      <c r="E32" s="40"/>
      <c r="F32" s="23">
        <v>27</v>
      </c>
      <c r="G32" s="23">
        <v>5</v>
      </c>
      <c r="H32" s="54" t="s">
        <v>53</v>
      </c>
    </row>
    <row r="33" spans="1:8" ht="14.15" customHeight="1" x14ac:dyDescent="0.2">
      <c r="A33" s="173"/>
      <c r="B33" s="173"/>
      <c r="C33" s="41"/>
      <c r="D33" s="18"/>
      <c r="E33" s="40"/>
      <c r="F33" s="23">
        <v>28</v>
      </c>
      <c r="G33" s="23">
        <v>6</v>
      </c>
      <c r="H33" s="54" t="s">
        <v>54</v>
      </c>
    </row>
    <row r="34" spans="1:8" ht="14.15" customHeight="1" x14ac:dyDescent="0.2">
      <c r="A34" s="173"/>
      <c r="B34" s="173"/>
      <c r="C34" s="41"/>
      <c r="D34" s="53" t="s">
        <v>55</v>
      </c>
      <c r="E34" s="40"/>
      <c r="F34" s="23">
        <v>29</v>
      </c>
      <c r="G34" s="23">
        <v>7</v>
      </c>
      <c r="H34" s="54" t="s">
        <v>56</v>
      </c>
    </row>
    <row r="35" spans="1:8" ht="14.15" customHeight="1" x14ac:dyDescent="0.2">
      <c r="A35" s="173"/>
      <c r="B35" s="173"/>
      <c r="C35" s="52"/>
      <c r="D35" s="32" t="s">
        <v>57</v>
      </c>
      <c r="E35" s="42" t="s">
        <v>58</v>
      </c>
      <c r="F35" s="23">
        <v>30</v>
      </c>
      <c r="G35" s="23">
        <v>8</v>
      </c>
      <c r="H35" s="54" t="s">
        <v>59</v>
      </c>
    </row>
    <row r="36" spans="1:8" s="16" customFormat="1" ht="14.15" customHeight="1" x14ac:dyDescent="0.2">
      <c r="A36" s="173"/>
      <c r="B36" s="173"/>
      <c r="C36" s="41"/>
      <c r="D36" s="18"/>
      <c r="E36" s="55"/>
      <c r="F36" s="23">
        <v>31</v>
      </c>
      <c r="G36" s="56">
        <v>9</v>
      </c>
      <c r="H36" s="54" t="s">
        <v>60</v>
      </c>
    </row>
    <row r="37" spans="1:8" ht="14.15" customHeight="1" x14ac:dyDescent="0.2">
      <c r="A37" s="173"/>
      <c r="B37" s="173"/>
      <c r="C37" s="41"/>
      <c r="D37" s="57" t="s">
        <v>55</v>
      </c>
      <c r="E37" s="58"/>
      <c r="F37" s="23">
        <v>32</v>
      </c>
      <c r="G37" s="23">
        <v>10</v>
      </c>
      <c r="H37" s="27" t="s">
        <v>61</v>
      </c>
    </row>
    <row r="38" spans="1:8" ht="14.15" customHeight="1" x14ac:dyDescent="0.2">
      <c r="A38" s="173"/>
      <c r="B38" s="173"/>
      <c r="C38" s="52"/>
      <c r="D38" s="53" t="s">
        <v>62</v>
      </c>
      <c r="E38" s="54"/>
      <c r="F38" s="23">
        <v>33</v>
      </c>
      <c r="G38" s="23">
        <v>11</v>
      </c>
      <c r="H38" s="54" t="s">
        <v>63</v>
      </c>
    </row>
    <row r="39" spans="1:8" ht="14.15" customHeight="1" x14ac:dyDescent="0.2">
      <c r="A39" s="173" t="s">
        <v>64</v>
      </c>
      <c r="B39" s="173" t="s">
        <v>64</v>
      </c>
      <c r="C39" s="52"/>
      <c r="D39" s="32" t="s">
        <v>29</v>
      </c>
      <c r="E39" s="59" t="s">
        <v>65</v>
      </c>
      <c r="F39" s="23">
        <v>34</v>
      </c>
      <c r="G39" s="171">
        <v>12</v>
      </c>
      <c r="H39" s="186" t="s">
        <v>66</v>
      </c>
    </row>
    <row r="40" spans="1:8" ht="14.15" customHeight="1" x14ac:dyDescent="0.2">
      <c r="A40" s="173"/>
      <c r="B40" s="173"/>
      <c r="C40" s="52"/>
      <c r="D40" s="18"/>
      <c r="E40" s="18" t="s">
        <v>67</v>
      </c>
      <c r="F40" s="22">
        <v>35</v>
      </c>
      <c r="G40" s="174"/>
      <c r="H40" s="187"/>
    </row>
    <row r="41" spans="1:8" ht="14.15" customHeight="1" x14ac:dyDescent="0.2">
      <c r="A41" s="173"/>
      <c r="B41" s="173"/>
      <c r="C41" s="46" t="s">
        <v>68</v>
      </c>
      <c r="D41" s="12"/>
      <c r="E41" s="60" t="s">
        <v>69</v>
      </c>
      <c r="F41" s="14">
        <v>36</v>
      </c>
      <c r="G41" s="167">
        <v>1</v>
      </c>
      <c r="H41" s="182" t="s">
        <v>70</v>
      </c>
    </row>
    <row r="42" spans="1:8" ht="14.15" customHeight="1" x14ac:dyDescent="0.2">
      <c r="A42" s="173"/>
      <c r="B42" s="173"/>
      <c r="C42" s="52"/>
      <c r="D42" s="18"/>
      <c r="E42" s="40"/>
      <c r="F42" s="23">
        <v>37</v>
      </c>
      <c r="G42" s="168"/>
      <c r="H42" s="183"/>
    </row>
    <row r="43" spans="1:8" ht="14.15" customHeight="1" x14ac:dyDescent="0.2">
      <c r="A43" s="173"/>
      <c r="B43" s="173"/>
      <c r="C43" s="52"/>
      <c r="D43" s="18"/>
      <c r="E43" s="40" t="s">
        <v>71</v>
      </c>
      <c r="F43" s="23">
        <v>38</v>
      </c>
      <c r="G43" s="171">
        <v>2</v>
      </c>
      <c r="H43" s="188" t="s">
        <v>72</v>
      </c>
    </row>
    <row r="44" spans="1:8" ht="14.15" customHeight="1" x14ac:dyDescent="0.2">
      <c r="A44" s="173"/>
      <c r="B44" s="173"/>
      <c r="C44" s="48"/>
      <c r="D44" s="36"/>
      <c r="E44" s="49"/>
      <c r="F44" s="37">
        <v>39</v>
      </c>
      <c r="G44" s="174"/>
      <c r="H44" s="189"/>
    </row>
    <row r="45" spans="1:8" ht="14.15" customHeight="1" x14ac:dyDescent="0.2">
      <c r="A45" s="173"/>
      <c r="B45" s="173"/>
      <c r="C45" s="61" t="s">
        <v>73</v>
      </c>
      <c r="D45" s="12"/>
      <c r="E45" s="62"/>
      <c r="F45" s="14">
        <v>40</v>
      </c>
      <c r="G45" s="167">
        <v>1</v>
      </c>
      <c r="H45" s="177" t="s">
        <v>74</v>
      </c>
    </row>
    <row r="46" spans="1:8" ht="14.15" customHeight="1" x14ac:dyDescent="0.2">
      <c r="A46" s="173"/>
      <c r="B46" s="173"/>
      <c r="C46" s="41"/>
      <c r="D46" s="31" t="s">
        <v>75</v>
      </c>
      <c r="E46" s="55"/>
      <c r="F46" s="23">
        <v>41</v>
      </c>
      <c r="G46" s="181"/>
      <c r="H46" s="178"/>
    </row>
    <row r="47" spans="1:8" ht="26.15" customHeight="1" x14ac:dyDescent="0.2">
      <c r="A47" s="173"/>
      <c r="B47" s="173"/>
      <c r="C47" s="63"/>
      <c r="D47" s="18"/>
      <c r="E47" s="64"/>
      <c r="F47" s="23">
        <v>42</v>
      </c>
      <c r="G47" s="56">
        <v>2</v>
      </c>
      <c r="H47" s="65" t="s">
        <v>76</v>
      </c>
    </row>
    <row r="48" spans="1:8" ht="14.15" customHeight="1" x14ac:dyDescent="0.2">
      <c r="A48" s="173" t="s">
        <v>77</v>
      </c>
      <c r="B48" s="173" t="s">
        <v>77</v>
      </c>
      <c r="C48" s="41"/>
      <c r="D48" s="18"/>
      <c r="E48" s="64"/>
      <c r="F48" s="23">
        <v>43</v>
      </c>
      <c r="G48" s="23">
        <v>3</v>
      </c>
      <c r="H48" s="27" t="s">
        <v>78</v>
      </c>
    </row>
    <row r="49" spans="1:8" ht="14.15" customHeight="1" x14ac:dyDescent="0.2">
      <c r="A49" s="173"/>
      <c r="B49" s="173"/>
      <c r="C49" s="41"/>
      <c r="D49" s="66" t="s">
        <v>79</v>
      </c>
      <c r="E49" s="59"/>
      <c r="F49" s="23">
        <v>44</v>
      </c>
      <c r="G49" s="23">
        <v>4</v>
      </c>
      <c r="H49" s="27" t="s">
        <v>80</v>
      </c>
    </row>
    <row r="50" spans="1:8" ht="14.15" customHeight="1" x14ac:dyDescent="0.2">
      <c r="A50" s="173"/>
      <c r="B50" s="173"/>
      <c r="C50" s="41"/>
      <c r="D50" s="18"/>
      <c r="E50" s="40"/>
      <c r="F50" s="23">
        <v>45</v>
      </c>
      <c r="G50" s="23">
        <v>5</v>
      </c>
      <c r="H50" s="27" t="s">
        <v>81</v>
      </c>
    </row>
    <row r="51" spans="1:8" ht="14.15" customHeight="1" x14ac:dyDescent="0.2">
      <c r="A51" s="173"/>
      <c r="B51" s="173"/>
      <c r="C51" s="41"/>
      <c r="D51" s="67"/>
      <c r="E51" s="68" t="s">
        <v>82</v>
      </c>
      <c r="F51" s="23">
        <v>46</v>
      </c>
      <c r="G51" s="56">
        <v>6</v>
      </c>
      <c r="H51" s="69" t="s">
        <v>83</v>
      </c>
    </row>
    <row r="52" spans="1:8" ht="14.15" customHeight="1" x14ac:dyDescent="0.2">
      <c r="A52" s="173"/>
      <c r="B52" s="173"/>
      <c r="C52" s="41"/>
      <c r="D52" s="66" t="s">
        <v>84</v>
      </c>
      <c r="E52" s="70"/>
      <c r="F52" s="23">
        <v>47</v>
      </c>
      <c r="G52" s="23">
        <v>7</v>
      </c>
      <c r="H52" s="27" t="s">
        <v>85</v>
      </c>
    </row>
    <row r="53" spans="1:8" ht="14.15" customHeight="1" x14ac:dyDescent="0.2">
      <c r="A53" s="173"/>
      <c r="B53" s="173"/>
      <c r="C53" s="41"/>
      <c r="D53" s="18"/>
      <c r="E53" s="38"/>
      <c r="F53" s="23">
        <v>48</v>
      </c>
      <c r="G53" s="56">
        <v>8</v>
      </c>
      <c r="H53" s="71" t="s">
        <v>86</v>
      </c>
    </row>
    <row r="54" spans="1:8" ht="14.15" customHeight="1" x14ac:dyDescent="0.2">
      <c r="A54" s="164" t="s">
        <v>87</v>
      </c>
      <c r="B54" s="200" t="s">
        <v>87</v>
      </c>
      <c r="C54" s="41"/>
      <c r="D54" s="57" t="s">
        <v>55</v>
      </c>
      <c r="E54" s="40"/>
      <c r="F54" s="23">
        <v>49</v>
      </c>
      <c r="G54" s="20">
        <v>9</v>
      </c>
      <c r="H54" s="71" t="s">
        <v>88</v>
      </c>
    </row>
    <row r="55" spans="1:8" ht="14.15" customHeight="1" x14ac:dyDescent="0.2">
      <c r="A55" s="164"/>
      <c r="B55" s="200"/>
      <c r="C55" s="52"/>
      <c r="D55" s="18" t="s">
        <v>29</v>
      </c>
      <c r="E55" s="32" t="s">
        <v>30</v>
      </c>
      <c r="F55" s="23">
        <v>50</v>
      </c>
      <c r="G55" s="171">
        <v>10</v>
      </c>
      <c r="H55" s="202" t="s">
        <v>89</v>
      </c>
    </row>
    <row r="56" spans="1:8" ht="14.15" customHeight="1" x14ac:dyDescent="0.2">
      <c r="A56" s="164"/>
      <c r="B56" s="200"/>
      <c r="C56" s="48"/>
      <c r="D56" s="18" t="s">
        <v>32</v>
      </c>
      <c r="E56" s="72" t="s">
        <v>33</v>
      </c>
      <c r="F56" s="37">
        <v>51</v>
      </c>
      <c r="G56" s="174"/>
      <c r="H56" s="203"/>
    </row>
    <row r="57" spans="1:8" ht="14.15" customHeight="1" x14ac:dyDescent="0.2">
      <c r="A57" s="164"/>
      <c r="B57" s="200"/>
      <c r="C57" s="46" t="s">
        <v>90</v>
      </c>
      <c r="D57" s="46" t="s">
        <v>91</v>
      </c>
      <c r="E57" s="60"/>
      <c r="F57" s="14">
        <v>52</v>
      </c>
      <c r="G57" s="73">
        <v>1</v>
      </c>
      <c r="H57" s="74" t="s">
        <v>92</v>
      </c>
    </row>
    <row r="58" spans="1:8" ht="14.15" customHeight="1" x14ac:dyDescent="0.2">
      <c r="A58" s="164"/>
      <c r="B58" s="200"/>
      <c r="C58" s="41"/>
      <c r="D58" s="18"/>
      <c r="E58" s="40"/>
      <c r="F58" s="37">
        <v>53</v>
      </c>
      <c r="G58" s="20">
        <v>2</v>
      </c>
      <c r="H58" s="75" t="s">
        <v>93</v>
      </c>
    </row>
    <row r="59" spans="1:8" ht="14.15" customHeight="1" x14ac:dyDescent="0.2">
      <c r="A59" s="164"/>
      <c r="B59" s="200"/>
      <c r="C59" s="76"/>
      <c r="D59" s="50" t="s">
        <v>94</v>
      </c>
      <c r="E59" s="60"/>
      <c r="F59" s="22">
        <v>54</v>
      </c>
      <c r="G59" s="167">
        <v>1</v>
      </c>
      <c r="H59" s="204" t="s">
        <v>95</v>
      </c>
    </row>
    <row r="60" spans="1:8" ht="14.15" customHeight="1" x14ac:dyDescent="0.2">
      <c r="A60" s="164"/>
      <c r="B60" s="200"/>
      <c r="C60" s="76"/>
      <c r="D60" s="18"/>
      <c r="E60" s="40"/>
      <c r="F60" s="20">
        <v>55</v>
      </c>
      <c r="G60" s="181"/>
      <c r="H60" s="205"/>
    </row>
    <row r="61" spans="1:8" ht="14.15" customHeight="1" x14ac:dyDescent="0.2">
      <c r="A61" s="164"/>
      <c r="B61" s="200"/>
      <c r="C61" s="50" t="s">
        <v>96</v>
      </c>
      <c r="D61" s="12"/>
      <c r="E61" s="60"/>
      <c r="F61" s="14">
        <v>56</v>
      </c>
      <c r="G61" s="167">
        <v>1</v>
      </c>
      <c r="H61" s="191" t="s">
        <v>97</v>
      </c>
    </row>
    <row r="62" spans="1:8" ht="14.15" customHeight="1" thickBot="1" x14ac:dyDescent="0.25">
      <c r="A62" s="164"/>
      <c r="B62" s="201"/>
      <c r="C62" s="77"/>
      <c r="D62" s="78"/>
      <c r="E62" s="79"/>
      <c r="F62" s="80">
        <v>57</v>
      </c>
      <c r="G62" s="190"/>
      <c r="H62" s="192"/>
    </row>
    <row r="63" spans="1:8" ht="25" customHeight="1" thickTop="1" thickBot="1" x14ac:dyDescent="0.25">
      <c r="A63" s="199"/>
      <c r="B63" s="81"/>
      <c r="C63" s="82"/>
      <c r="D63" s="83"/>
      <c r="E63" s="84" t="s">
        <v>98</v>
      </c>
      <c r="F63" s="85">
        <f>COUNTA('[1]3年上'!F104:F138)+F62</f>
        <v>92</v>
      </c>
      <c r="G63" s="86">
        <f>G61+G59+G58+G55+G43+G39+G25+G24+G17+'[1]3年上'!G136+'[1]3年上'!G134+'[1]3年上'!G120+'[1]3年上'!G109</f>
        <v>63</v>
      </c>
      <c r="H63" s="87" t="s">
        <v>99</v>
      </c>
    </row>
    <row r="64" spans="1:8" ht="14.15" customHeight="1" thickTop="1" x14ac:dyDescent="0.2">
      <c r="A64" s="193" t="s">
        <v>100</v>
      </c>
      <c r="B64" s="194" t="s">
        <v>100</v>
      </c>
      <c r="C64" s="46" t="s">
        <v>101</v>
      </c>
      <c r="D64" s="12"/>
      <c r="E64" s="12"/>
      <c r="F64" s="14">
        <v>58</v>
      </c>
      <c r="G64" s="167">
        <v>1</v>
      </c>
      <c r="H64" s="195" t="s">
        <v>102</v>
      </c>
    </row>
    <row r="65" spans="1:8" ht="14.15" customHeight="1" x14ac:dyDescent="0.2">
      <c r="A65" s="193"/>
      <c r="B65" s="193"/>
      <c r="C65" s="88"/>
      <c r="D65" s="18" t="s">
        <v>103</v>
      </c>
      <c r="E65" s="18"/>
      <c r="F65" s="23">
        <v>59</v>
      </c>
      <c r="G65" s="181"/>
      <c r="H65" s="196"/>
    </row>
    <row r="66" spans="1:8" ht="14.15" customHeight="1" x14ac:dyDescent="0.2">
      <c r="A66" s="193"/>
      <c r="B66" s="193"/>
      <c r="C66" s="41"/>
      <c r="D66" s="18"/>
      <c r="E66" s="18"/>
      <c r="F66" s="23">
        <v>60</v>
      </c>
      <c r="G66" s="168"/>
      <c r="H66" s="197"/>
    </row>
    <row r="67" spans="1:8" ht="14.15" customHeight="1" x14ac:dyDescent="0.2">
      <c r="A67" s="193"/>
      <c r="B67" s="193"/>
      <c r="C67" s="41"/>
      <c r="D67" s="18"/>
      <c r="E67" s="18" t="s">
        <v>104</v>
      </c>
      <c r="F67" s="23">
        <v>61</v>
      </c>
      <c r="G67" s="23">
        <v>2</v>
      </c>
      <c r="H67" s="89" t="s">
        <v>105</v>
      </c>
    </row>
    <row r="68" spans="1:8" ht="14.15" customHeight="1" x14ac:dyDescent="0.2">
      <c r="A68" s="193"/>
      <c r="B68" s="193"/>
      <c r="C68" s="41"/>
      <c r="D68" s="18"/>
      <c r="E68" s="18" t="s">
        <v>106</v>
      </c>
      <c r="F68" s="23">
        <v>62</v>
      </c>
      <c r="G68" s="23">
        <v>3</v>
      </c>
      <c r="H68" s="89" t="s">
        <v>107</v>
      </c>
    </row>
    <row r="69" spans="1:8" ht="14.15" customHeight="1" x14ac:dyDescent="0.2">
      <c r="A69" s="193"/>
      <c r="B69" s="193"/>
      <c r="C69" s="41"/>
      <c r="D69" s="18"/>
      <c r="E69" s="18" t="s">
        <v>108</v>
      </c>
      <c r="F69" s="23">
        <v>63</v>
      </c>
      <c r="G69" s="23">
        <v>4</v>
      </c>
      <c r="H69" s="65" t="s">
        <v>109</v>
      </c>
    </row>
    <row r="70" spans="1:8" ht="14.15" customHeight="1" x14ac:dyDescent="0.2">
      <c r="A70" s="193"/>
      <c r="B70" s="193"/>
      <c r="C70" s="41"/>
      <c r="D70" s="32" t="s">
        <v>110</v>
      </c>
      <c r="E70" s="32"/>
      <c r="F70" s="23">
        <v>64</v>
      </c>
      <c r="G70" s="171">
        <v>5</v>
      </c>
      <c r="H70" s="178" t="s">
        <v>111</v>
      </c>
    </row>
    <row r="71" spans="1:8" ht="14.15" customHeight="1" x14ac:dyDescent="0.2">
      <c r="A71" s="193"/>
      <c r="B71" s="193"/>
      <c r="C71" s="41"/>
      <c r="D71" s="18"/>
      <c r="E71" s="18"/>
      <c r="F71" s="23">
        <v>65</v>
      </c>
      <c r="G71" s="168"/>
      <c r="H71" s="198"/>
    </row>
    <row r="72" spans="1:8" ht="14.15" customHeight="1" x14ac:dyDescent="0.2">
      <c r="A72" s="206" t="s">
        <v>112</v>
      </c>
      <c r="B72" s="206" t="s">
        <v>112</v>
      </c>
      <c r="C72" s="41"/>
      <c r="D72" s="18"/>
      <c r="E72" s="18"/>
      <c r="F72" s="23">
        <v>66</v>
      </c>
      <c r="G72" s="23">
        <v>6</v>
      </c>
      <c r="H72" s="65" t="s">
        <v>113</v>
      </c>
    </row>
    <row r="73" spans="1:8" ht="14.15" customHeight="1" x14ac:dyDescent="0.2">
      <c r="A73" s="206"/>
      <c r="B73" s="206"/>
      <c r="C73" s="41"/>
      <c r="D73" s="90"/>
      <c r="E73" s="90" t="s">
        <v>114</v>
      </c>
      <c r="F73" s="23">
        <v>67</v>
      </c>
      <c r="G73" s="23">
        <v>7</v>
      </c>
      <c r="H73" s="27" t="s">
        <v>115</v>
      </c>
    </row>
    <row r="74" spans="1:8" ht="14.15" customHeight="1" x14ac:dyDescent="0.2">
      <c r="A74" s="206"/>
      <c r="B74" s="206"/>
      <c r="C74" s="52"/>
      <c r="D74" s="18" t="s">
        <v>29</v>
      </c>
      <c r="E74" s="18" t="s">
        <v>65</v>
      </c>
      <c r="F74" s="23">
        <v>68</v>
      </c>
      <c r="G74" s="171">
        <v>8</v>
      </c>
      <c r="H74" s="202" t="s">
        <v>116</v>
      </c>
    </row>
    <row r="75" spans="1:8" ht="14.15" customHeight="1" x14ac:dyDescent="0.2">
      <c r="A75" s="206"/>
      <c r="B75" s="206"/>
      <c r="C75" s="52"/>
      <c r="D75" s="18"/>
      <c r="E75" s="18" t="s">
        <v>67</v>
      </c>
      <c r="F75" s="20">
        <v>69</v>
      </c>
      <c r="G75" s="181"/>
      <c r="H75" s="203"/>
    </row>
    <row r="76" spans="1:8" ht="26.15" customHeight="1" x14ac:dyDescent="0.2">
      <c r="A76" s="206"/>
      <c r="B76" s="206"/>
      <c r="C76" s="61" t="s">
        <v>117</v>
      </c>
      <c r="D76" s="12"/>
      <c r="E76" s="47"/>
      <c r="F76" s="14">
        <v>70</v>
      </c>
      <c r="G76" s="167">
        <v>1</v>
      </c>
      <c r="H76" s="207" t="s">
        <v>118</v>
      </c>
    </row>
    <row r="77" spans="1:8" ht="14.15" customHeight="1" x14ac:dyDescent="0.2">
      <c r="A77" s="206"/>
      <c r="B77" s="206"/>
      <c r="C77" s="41"/>
      <c r="D77" s="25" t="s">
        <v>75</v>
      </c>
      <c r="E77" s="64"/>
      <c r="F77" s="23">
        <v>71</v>
      </c>
      <c r="G77" s="168"/>
      <c r="H77" s="197"/>
    </row>
    <row r="78" spans="1:8" ht="14.15" customHeight="1" x14ac:dyDescent="0.2">
      <c r="A78" s="206"/>
      <c r="B78" s="206"/>
      <c r="C78" s="63"/>
      <c r="D78" s="18"/>
      <c r="E78" s="64"/>
      <c r="F78" s="23">
        <v>72</v>
      </c>
      <c r="G78" s="171">
        <v>2</v>
      </c>
      <c r="H78" s="172" t="s">
        <v>119</v>
      </c>
    </row>
    <row r="79" spans="1:8" ht="14.15" customHeight="1" x14ac:dyDescent="0.2">
      <c r="A79" s="206"/>
      <c r="B79" s="206"/>
      <c r="C79" s="63"/>
      <c r="D79" s="18"/>
      <c r="E79" s="64"/>
      <c r="F79" s="23">
        <v>73</v>
      </c>
      <c r="G79" s="168"/>
      <c r="H79" s="170"/>
    </row>
    <row r="80" spans="1:8" ht="14.15" customHeight="1" x14ac:dyDescent="0.2">
      <c r="A80" s="206"/>
      <c r="B80" s="206"/>
      <c r="C80" s="41"/>
      <c r="D80" s="33" t="s">
        <v>120</v>
      </c>
      <c r="E80" s="59"/>
      <c r="F80" s="23">
        <v>74</v>
      </c>
      <c r="G80" s="171">
        <v>3</v>
      </c>
      <c r="H80" s="208" t="s">
        <v>121</v>
      </c>
    </row>
    <row r="81" spans="1:8" s="16" customFormat="1" ht="14.15" customHeight="1" x14ac:dyDescent="0.2">
      <c r="A81" s="206"/>
      <c r="B81" s="206"/>
      <c r="C81" s="76"/>
      <c r="D81" s="18"/>
      <c r="E81" s="91"/>
      <c r="F81" s="23">
        <v>75</v>
      </c>
      <c r="G81" s="168"/>
      <c r="H81" s="209"/>
    </row>
    <row r="82" spans="1:8" s="16" customFormat="1" ht="14.15" customHeight="1" x14ac:dyDescent="0.2">
      <c r="A82" s="206" t="s">
        <v>122</v>
      </c>
      <c r="B82" s="206" t="s">
        <v>122</v>
      </c>
      <c r="C82" s="76"/>
      <c r="D82" s="90"/>
      <c r="E82" s="92" t="s">
        <v>123</v>
      </c>
      <c r="F82" s="23">
        <v>76</v>
      </c>
      <c r="G82" s="56">
        <v>4</v>
      </c>
      <c r="H82" s="27" t="s">
        <v>124</v>
      </c>
    </row>
    <row r="83" spans="1:8" ht="14.15" customHeight="1" x14ac:dyDescent="0.2">
      <c r="A83" s="206"/>
      <c r="B83" s="206"/>
      <c r="C83" s="41"/>
      <c r="D83" s="33" t="s">
        <v>125</v>
      </c>
      <c r="E83" s="59"/>
      <c r="F83" s="23">
        <v>77</v>
      </c>
      <c r="G83" s="56">
        <v>5</v>
      </c>
      <c r="H83" s="89" t="s">
        <v>126</v>
      </c>
    </row>
    <row r="84" spans="1:8" ht="14.15" customHeight="1" x14ac:dyDescent="0.2">
      <c r="A84" s="206"/>
      <c r="B84" s="206"/>
      <c r="C84" s="52"/>
      <c r="D84" s="18"/>
      <c r="E84" s="64"/>
      <c r="F84" s="23">
        <v>78</v>
      </c>
      <c r="G84" s="23">
        <v>6</v>
      </c>
      <c r="H84" s="89" t="s">
        <v>127</v>
      </c>
    </row>
    <row r="85" spans="1:8" ht="14.15" customHeight="1" x14ac:dyDescent="0.2">
      <c r="A85" s="206"/>
      <c r="B85" s="206"/>
      <c r="C85" s="88"/>
      <c r="D85" s="18"/>
      <c r="E85" s="91" t="s">
        <v>128</v>
      </c>
      <c r="F85" s="23">
        <v>79</v>
      </c>
      <c r="G85" s="93">
        <v>7</v>
      </c>
      <c r="H85" s="27" t="s">
        <v>129</v>
      </c>
    </row>
    <row r="86" spans="1:8" ht="14.15" customHeight="1" x14ac:dyDescent="0.2">
      <c r="A86" s="206"/>
      <c r="B86" s="206"/>
      <c r="C86" s="52"/>
      <c r="D86" s="18"/>
      <c r="E86" s="64"/>
      <c r="F86" s="23">
        <v>80</v>
      </c>
      <c r="G86" s="23">
        <v>8</v>
      </c>
      <c r="H86" s="27" t="s">
        <v>130</v>
      </c>
    </row>
    <row r="87" spans="1:8" ht="14.15" customHeight="1" x14ac:dyDescent="0.2">
      <c r="A87" s="206" t="s">
        <v>131</v>
      </c>
      <c r="B87" s="206" t="s">
        <v>131</v>
      </c>
      <c r="C87" s="52"/>
      <c r="D87" s="67" t="s">
        <v>55</v>
      </c>
      <c r="E87" s="92"/>
      <c r="F87" s="23">
        <v>81</v>
      </c>
      <c r="G87" s="23">
        <v>9</v>
      </c>
      <c r="H87" s="27" t="s">
        <v>88</v>
      </c>
    </row>
    <row r="88" spans="1:8" ht="14.15" customHeight="1" x14ac:dyDescent="0.2">
      <c r="A88" s="206"/>
      <c r="B88" s="206"/>
      <c r="C88" s="52"/>
      <c r="D88" s="18" t="s">
        <v>29</v>
      </c>
      <c r="E88" s="64" t="s">
        <v>65</v>
      </c>
      <c r="F88" s="23">
        <v>82</v>
      </c>
      <c r="G88" s="171">
        <v>10</v>
      </c>
      <c r="H88" s="202" t="s">
        <v>116</v>
      </c>
    </row>
    <row r="89" spans="1:8" ht="14.15" customHeight="1" x14ac:dyDescent="0.2">
      <c r="A89" s="206"/>
      <c r="B89" s="206"/>
      <c r="C89" s="52"/>
      <c r="D89" s="18"/>
      <c r="E89" s="18" t="s">
        <v>67</v>
      </c>
      <c r="F89" s="20">
        <v>83</v>
      </c>
      <c r="G89" s="174"/>
      <c r="H89" s="203"/>
    </row>
    <row r="90" spans="1:8" ht="14.15" customHeight="1" x14ac:dyDescent="0.2">
      <c r="A90" s="206"/>
      <c r="B90" s="206"/>
      <c r="C90" s="50" t="s">
        <v>96</v>
      </c>
      <c r="D90" s="12"/>
      <c r="E90" s="62"/>
      <c r="F90" s="14">
        <v>84</v>
      </c>
      <c r="G90" s="210">
        <v>1</v>
      </c>
      <c r="H90" s="213" t="s">
        <v>132</v>
      </c>
    </row>
    <row r="91" spans="1:8" ht="14.15" customHeight="1" x14ac:dyDescent="0.2">
      <c r="A91" s="206"/>
      <c r="B91" s="206"/>
      <c r="C91" s="48"/>
      <c r="D91" s="36"/>
      <c r="E91" s="49"/>
      <c r="F91" s="37">
        <v>85</v>
      </c>
      <c r="G91" s="212"/>
      <c r="H91" s="214"/>
    </row>
    <row r="92" spans="1:8" ht="14.15" customHeight="1" x14ac:dyDescent="0.2">
      <c r="A92" s="206"/>
      <c r="B92" s="206"/>
      <c r="C92" s="50" t="s">
        <v>133</v>
      </c>
      <c r="D92" s="12"/>
      <c r="E92" s="62"/>
      <c r="F92" s="14">
        <v>86</v>
      </c>
      <c r="G92" s="210">
        <v>1</v>
      </c>
      <c r="H92" s="215" t="s">
        <v>134</v>
      </c>
    </row>
    <row r="93" spans="1:8" ht="14.15" customHeight="1" x14ac:dyDescent="0.2">
      <c r="A93" s="206"/>
      <c r="B93" s="206"/>
      <c r="C93" s="41"/>
      <c r="D93" s="55" t="s">
        <v>135</v>
      </c>
      <c r="E93" s="55"/>
      <c r="F93" s="23">
        <v>87</v>
      </c>
      <c r="G93" s="211"/>
      <c r="H93" s="204"/>
    </row>
    <row r="94" spans="1:8" ht="14.15" customHeight="1" x14ac:dyDescent="0.2">
      <c r="A94" s="206"/>
      <c r="B94" s="206"/>
      <c r="C94" s="41"/>
      <c r="D94" s="32" t="s">
        <v>136</v>
      </c>
      <c r="E94" s="42"/>
      <c r="F94" s="23">
        <v>88</v>
      </c>
      <c r="G94" s="20">
        <v>2</v>
      </c>
      <c r="H94" s="70" t="s">
        <v>137</v>
      </c>
    </row>
    <row r="95" spans="1:8" ht="14.15" customHeight="1" x14ac:dyDescent="0.2">
      <c r="A95" s="206"/>
      <c r="B95" s="206"/>
      <c r="C95" s="76"/>
      <c r="D95" s="18"/>
      <c r="E95" s="40"/>
      <c r="F95" s="23">
        <v>89</v>
      </c>
      <c r="G95" s="43">
        <v>3</v>
      </c>
      <c r="H95" s="54" t="s">
        <v>138</v>
      </c>
    </row>
    <row r="96" spans="1:8" ht="14.15" customHeight="1" x14ac:dyDescent="0.2">
      <c r="A96" s="206" t="s">
        <v>139</v>
      </c>
      <c r="B96" s="206" t="s">
        <v>139</v>
      </c>
      <c r="C96" s="41"/>
      <c r="D96" s="18" t="s">
        <v>140</v>
      </c>
      <c r="E96" s="40"/>
      <c r="F96" s="23">
        <v>90</v>
      </c>
      <c r="G96" s="23">
        <v>4</v>
      </c>
      <c r="H96" s="54" t="s">
        <v>141</v>
      </c>
    </row>
    <row r="97" spans="1:8" ht="14.15" customHeight="1" x14ac:dyDescent="0.2">
      <c r="A97" s="206"/>
      <c r="B97" s="206"/>
      <c r="C97" s="18"/>
      <c r="D97" s="94" t="s">
        <v>142</v>
      </c>
      <c r="E97" s="54" t="s">
        <v>143</v>
      </c>
      <c r="F97" s="23">
        <v>91</v>
      </c>
      <c r="G97" s="23">
        <v>5</v>
      </c>
      <c r="H97" s="42" t="s">
        <v>144</v>
      </c>
    </row>
    <row r="98" spans="1:8" ht="14.15" customHeight="1" x14ac:dyDescent="0.2">
      <c r="A98" s="206"/>
      <c r="B98" s="206"/>
      <c r="C98" s="41"/>
      <c r="D98" s="18" t="s">
        <v>29</v>
      </c>
      <c r="E98" s="64" t="s">
        <v>65</v>
      </c>
      <c r="F98" s="23">
        <v>92</v>
      </c>
      <c r="G98" s="171">
        <v>6</v>
      </c>
      <c r="H98" s="202" t="s">
        <v>145</v>
      </c>
    </row>
    <row r="99" spans="1:8" ht="14.15" customHeight="1" x14ac:dyDescent="0.2">
      <c r="A99" s="206"/>
      <c r="B99" s="206"/>
      <c r="C99" s="41"/>
      <c r="D99" s="18"/>
      <c r="E99" s="95" t="s">
        <v>146</v>
      </c>
      <c r="F99" s="20">
        <v>93</v>
      </c>
      <c r="G99" s="174"/>
      <c r="H99" s="203"/>
    </row>
    <row r="100" spans="1:8" ht="14.15" customHeight="1" x14ac:dyDescent="0.2">
      <c r="A100" s="206"/>
      <c r="B100" s="206"/>
      <c r="C100" s="46" t="s">
        <v>147</v>
      </c>
      <c r="D100" s="12"/>
      <c r="E100" s="60"/>
      <c r="F100" s="14">
        <v>94</v>
      </c>
      <c r="G100" s="210">
        <v>1</v>
      </c>
      <c r="H100" s="177" t="s">
        <v>148</v>
      </c>
    </row>
    <row r="101" spans="1:8" ht="14.15" customHeight="1" x14ac:dyDescent="0.2">
      <c r="A101" s="206"/>
      <c r="B101" s="206"/>
      <c r="C101" s="41"/>
      <c r="D101" s="18"/>
      <c r="E101" s="40"/>
      <c r="F101" s="23">
        <v>95</v>
      </c>
      <c r="G101" s="211"/>
      <c r="H101" s="178"/>
    </row>
    <row r="102" spans="1:8" ht="14.15" customHeight="1" x14ac:dyDescent="0.2">
      <c r="A102" s="206"/>
      <c r="B102" s="206"/>
      <c r="C102" s="41"/>
      <c r="D102" s="18"/>
      <c r="E102" s="40"/>
      <c r="F102" s="23">
        <v>96</v>
      </c>
      <c r="G102" s="23">
        <v>2</v>
      </c>
      <c r="H102" s="27" t="s">
        <v>149</v>
      </c>
    </row>
    <row r="103" spans="1:8" ht="14.15" customHeight="1" x14ac:dyDescent="0.2">
      <c r="A103" s="206" t="s">
        <v>150</v>
      </c>
      <c r="B103" s="206" t="s">
        <v>150</v>
      </c>
      <c r="C103" s="41"/>
      <c r="D103" s="18"/>
      <c r="E103" s="40"/>
      <c r="F103" s="23">
        <v>97</v>
      </c>
      <c r="G103" s="23">
        <v>3</v>
      </c>
      <c r="H103" s="27" t="s">
        <v>151</v>
      </c>
    </row>
    <row r="104" spans="1:8" ht="14.15" customHeight="1" x14ac:dyDescent="0.2">
      <c r="A104" s="206"/>
      <c r="B104" s="206"/>
      <c r="C104" s="52"/>
      <c r="D104" s="18"/>
      <c r="E104" s="64" t="s">
        <v>152</v>
      </c>
      <c r="F104" s="23">
        <v>98</v>
      </c>
      <c r="G104" s="216">
        <v>4</v>
      </c>
      <c r="H104" s="217" t="s">
        <v>153</v>
      </c>
    </row>
    <row r="105" spans="1:8" ht="14.15" customHeight="1" x14ac:dyDescent="0.2">
      <c r="A105" s="206"/>
      <c r="B105" s="206"/>
      <c r="C105" s="48"/>
      <c r="D105" s="36"/>
      <c r="E105" s="72"/>
      <c r="F105" s="37">
        <v>99</v>
      </c>
      <c r="G105" s="212"/>
      <c r="H105" s="218"/>
    </row>
    <row r="106" spans="1:8" ht="14.15" customHeight="1" x14ac:dyDescent="0.2">
      <c r="A106" s="206"/>
      <c r="B106" s="206"/>
      <c r="C106" s="46" t="s">
        <v>154</v>
      </c>
      <c r="D106" s="12"/>
      <c r="E106" s="60"/>
      <c r="F106" s="22">
        <v>100</v>
      </c>
      <c r="G106" s="210">
        <v>1</v>
      </c>
      <c r="H106" s="219" t="s">
        <v>155</v>
      </c>
    </row>
    <row r="107" spans="1:8" ht="14.15" customHeight="1" x14ac:dyDescent="0.2">
      <c r="A107" s="206"/>
      <c r="B107" s="206"/>
      <c r="C107" s="41"/>
      <c r="D107" s="18"/>
      <c r="E107" s="40"/>
      <c r="F107" s="23">
        <v>101</v>
      </c>
      <c r="G107" s="211"/>
      <c r="H107" s="220"/>
    </row>
    <row r="108" spans="1:8" s="16" customFormat="1" ht="14.15" customHeight="1" x14ac:dyDescent="0.2">
      <c r="A108" s="206"/>
      <c r="B108" s="206"/>
      <c r="C108" s="41"/>
      <c r="D108" s="18"/>
      <c r="E108" s="40"/>
      <c r="F108" s="23">
        <v>102</v>
      </c>
      <c r="G108" s="171">
        <v>2</v>
      </c>
      <c r="H108" s="221" t="s">
        <v>156</v>
      </c>
    </row>
    <row r="109" spans="1:8" s="16" customFormat="1" ht="14.15" customHeight="1" x14ac:dyDescent="0.2">
      <c r="A109" s="206"/>
      <c r="B109" s="206"/>
      <c r="C109" s="41"/>
      <c r="D109" s="18"/>
      <c r="E109" s="40"/>
      <c r="F109" s="23">
        <v>103</v>
      </c>
      <c r="G109" s="181"/>
      <c r="H109" s="220"/>
    </row>
    <row r="110" spans="1:8" s="16" customFormat="1" ht="14.15" customHeight="1" x14ac:dyDescent="0.2">
      <c r="A110" s="206"/>
      <c r="B110" s="206"/>
      <c r="C110" s="50" t="s">
        <v>90</v>
      </c>
      <c r="D110" s="50" t="s">
        <v>157</v>
      </c>
      <c r="E110" s="60"/>
      <c r="F110" s="14">
        <v>104</v>
      </c>
      <c r="G110" s="167">
        <v>1</v>
      </c>
      <c r="H110" s="222" t="s">
        <v>158</v>
      </c>
    </row>
    <row r="111" spans="1:8" s="16" customFormat="1" ht="14.15" customHeight="1" x14ac:dyDescent="0.2">
      <c r="A111" s="206"/>
      <c r="B111" s="206"/>
      <c r="C111" s="41"/>
      <c r="D111" s="36"/>
      <c r="E111" s="49"/>
      <c r="F111" s="37">
        <v>105</v>
      </c>
      <c r="G111" s="174"/>
      <c r="H111" s="223"/>
    </row>
    <row r="112" spans="1:8" s="16" customFormat="1" ht="14.15" customHeight="1" x14ac:dyDescent="0.2">
      <c r="A112" s="193" t="s">
        <v>159</v>
      </c>
      <c r="B112" s="193" t="s">
        <v>159</v>
      </c>
      <c r="C112" s="41"/>
      <c r="D112" s="46" t="s">
        <v>160</v>
      </c>
      <c r="E112" s="60" t="s">
        <v>161</v>
      </c>
      <c r="F112" s="22">
        <v>106</v>
      </c>
      <c r="G112" s="167">
        <v>1</v>
      </c>
      <c r="H112" s="207" t="s">
        <v>162</v>
      </c>
    </row>
    <row r="113" spans="1:10" s="16" customFormat="1" ht="14.15" customHeight="1" x14ac:dyDescent="0.2">
      <c r="A113" s="193"/>
      <c r="B113" s="193"/>
      <c r="C113" s="41"/>
      <c r="D113" s="18"/>
      <c r="E113" s="40"/>
      <c r="F113" s="22">
        <v>107</v>
      </c>
      <c r="G113" s="168"/>
      <c r="H113" s="197"/>
    </row>
    <row r="114" spans="1:10" s="16" customFormat="1" ht="14.15" customHeight="1" x14ac:dyDescent="0.2">
      <c r="A114" s="193"/>
      <c r="B114" s="193"/>
      <c r="C114" s="41"/>
      <c r="D114" s="18"/>
      <c r="E114" s="40" t="s">
        <v>163</v>
      </c>
      <c r="F114" s="96">
        <v>108</v>
      </c>
      <c r="G114" s="181">
        <v>2</v>
      </c>
      <c r="H114" s="196" t="s">
        <v>164</v>
      </c>
    </row>
    <row r="115" spans="1:10" s="16" customFormat="1" ht="14.15" customHeight="1" x14ac:dyDescent="0.2">
      <c r="A115" s="193"/>
      <c r="B115" s="193"/>
      <c r="C115" s="48"/>
      <c r="D115" s="36"/>
      <c r="E115" s="49"/>
      <c r="F115" s="37">
        <v>109</v>
      </c>
      <c r="G115" s="174"/>
      <c r="H115" s="231"/>
    </row>
    <row r="116" spans="1:10" s="16" customFormat="1" ht="14.15" customHeight="1" x14ac:dyDescent="0.2">
      <c r="A116" s="193"/>
      <c r="B116" s="193"/>
      <c r="C116" s="17" t="s">
        <v>165</v>
      </c>
      <c r="D116" s="18"/>
      <c r="E116" s="40"/>
      <c r="F116" s="22">
        <v>110</v>
      </c>
      <c r="G116" s="167">
        <v>1</v>
      </c>
      <c r="H116" s="232" t="s">
        <v>166</v>
      </c>
    </row>
    <row r="117" spans="1:10" s="16" customFormat="1" ht="14.15" customHeight="1" x14ac:dyDescent="0.2">
      <c r="A117" s="193"/>
      <c r="B117" s="193"/>
      <c r="C117" s="17"/>
      <c r="D117" s="18"/>
      <c r="E117" s="40"/>
      <c r="F117" s="23">
        <v>111</v>
      </c>
      <c r="G117" s="181"/>
      <c r="H117" s="232"/>
    </row>
    <row r="118" spans="1:10" s="16" customFormat="1" ht="14.15" customHeight="1" x14ac:dyDescent="0.2">
      <c r="A118" s="193"/>
      <c r="B118" s="193"/>
      <c r="C118" s="17"/>
      <c r="D118" s="18"/>
      <c r="E118" s="40"/>
      <c r="F118" s="23">
        <v>112</v>
      </c>
      <c r="G118" s="171">
        <v>2</v>
      </c>
      <c r="H118" s="232"/>
    </row>
    <row r="119" spans="1:10" s="16" customFormat="1" ht="14.15" customHeight="1" x14ac:dyDescent="0.2">
      <c r="A119" s="193"/>
      <c r="B119" s="193"/>
      <c r="C119" s="17"/>
      <c r="D119" s="18"/>
      <c r="E119" s="40"/>
      <c r="F119" s="23">
        <v>113</v>
      </c>
      <c r="G119" s="181"/>
      <c r="H119" s="232"/>
    </row>
    <row r="120" spans="1:10" s="16" customFormat="1" ht="14.15" customHeight="1" thickBot="1" x14ac:dyDescent="0.25">
      <c r="A120" s="230"/>
      <c r="B120" s="230"/>
      <c r="C120" s="97"/>
      <c r="D120" s="78"/>
      <c r="E120" s="79"/>
      <c r="F120" s="80">
        <v>114</v>
      </c>
      <c r="G120" s="80">
        <v>3</v>
      </c>
      <c r="H120" s="233"/>
    </row>
    <row r="121" spans="1:10" ht="25" customHeight="1" thickTop="1" x14ac:dyDescent="0.2">
      <c r="A121" s="98"/>
      <c r="B121" s="99"/>
      <c r="C121" s="99"/>
      <c r="D121" s="99"/>
      <c r="E121" s="100" t="s">
        <v>167</v>
      </c>
      <c r="F121" s="101">
        <f>COUNTA(F64:F120)</f>
        <v>57</v>
      </c>
      <c r="G121" s="101">
        <f>G74+G88+G90+G98+G104+G108+G110+G114+3</f>
        <v>37</v>
      </c>
      <c r="H121" s="102" t="s">
        <v>168</v>
      </c>
    </row>
    <row r="122" spans="1:10" ht="25" customHeight="1" x14ac:dyDescent="0.2">
      <c r="A122" s="103"/>
      <c r="B122" s="104"/>
      <c r="C122" s="104"/>
      <c r="D122" s="104"/>
      <c r="E122" s="105" t="s">
        <v>169</v>
      </c>
      <c r="F122" s="106">
        <f>F121+F62</f>
        <v>114</v>
      </c>
      <c r="G122" s="107">
        <f>G17+G24+G25+G39+G43+G55+G58+G59+G61+G121</f>
        <v>78</v>
      </c>
      <c r="H122" s="108" t="s">
        <v>170</v>
      </c>
    </row>
    <row r="123" spans="1:10" ht="25" customHeight="1" thickBot="1" x14ac:dyDescent="0.25">
      <c r="A123" s="109"/>
      <c r="B123" s="110"/>
      <c r="C123" s="110"/>
      <c r="D123" s="110"/>
      <c r="E123" s="111" t="s">
        <v>171</v>
      </c>
      <c r="F123" s="112">
        <f>F122+'[1]3年上'!F139</f>
        <v>246</v>
      </c>
      <c r="G123" s="113">
        <f>G122+'[1]3年上'!G139</f>
        <v>160</v>
      </c>
      <c r="H123" s="114" t="s">
        <v>172</v>
      </c>
    </row>
    <row r="124" spans="1:10" ht="13" thickTop="1" thickBot="1" x14ac:dyDescent="0.25">
      <c r="A124" s="115"/>
      <c r="B124" s="116"/>
      <c r="C124" s="117"/>
      <c r="D124" s="117"/>
      <c r="E124" s="118"/>
      <c r="F124" s="119"/>
      <c r="G124" s="119"/>
      <c r="H124" s="120"/>
      <c r="I124"/>
      <c r="J124"/>
    </row>
    <row r="125" spans="1:10" ht="14.15" customHeight="1" thickTop="1" x14ac:dyDescent="0.2">
      <c r="A125" s="224" t="s">
        <v>173</v>
      </c>
      <c r="B125" s="225"/>
      <c r="C125" s="121" t="s">
        <v>174</v>
      </c>
      <c r="D125" s="122"/>
      <c r="E125" s="123"/>
      <c r="F125" s="124">
        <v>115</v>
      </c>
      <c r="G125" s="125" t="s">
        <v>175</v>
      </c>
      <c r="H125" s="123"/>
      <c r="I125"/>
      <c r="J125"/>
    </row>
    <row r="126" spans="1:10" ht="14.15" customHeight="1" x14ac:dyDescent="0.2">
      <c r="A126" s="226"/>
      <c r="B126" s="227"/>
      <c r="C126" s="126" t="s">
        <v>176</v>
      </c>
      <c r="D126" s="127" t="s">
        <v>177</v>
      </c>
      <c r="E126" s="127"/>
      <c r="F126" s="128">
        <v>116</v>
      </c>
      <c r="G126" s="128"/>
      <c r="H126" s="129"/>
      <c r="I126"/>
      <c r="J126"/>
    </row>
    <row r="127" spans="1:10" ht="14.15" customHeight="1" x14ac:dyDescent="0.2">
      <c r="A127" s="226"/>
      <c r="B127" s="227"/>
      <c r="C127" s="130"/>
      <c r="D127" s="131" t="s">
        <v>178</v>
      </c>
      <c r="E127" s="131"/>
      <c r="F127" s="132">
        <v>117</v>
      </c>
      <c r="G127" s="132"/>
      <c r="H127" s="133"/>
      <c r="I127"/>
      <c r="J127"/>
    </row>
    <row r="128" spans="1:10" ht="14.15" customHeight="1" x14ac:dyDescent="0.2">
      <c r="A128" s="226"/>
      <c r="B128" s="227"/>
      <c r="C128" s="130"/>
      <c r="D128" s="131" t="s">
        <v>179</v>
      </c>
      <c r="E128" s="131"/>
      <c r="F128" s="132">
        <v>118</v>
      </c>
      <c r="G128" s="132"/>
      <c r="H128" s="133"/>
      <c r="I128"/>
      <c r="J128"/>
    </row>
    <row r="129" spans="1:10" ht="14.15" customHeight="1" x14ac:dyDescent="0.2">
      <c r="A129" s="226"/>
      <c r="B129" s="227"/>
      <c r="C129" s="134"/>
      <c r="D129" s="135" t="s">
        <v>180</v>
      </c>
      <c r="E129" s="135"/>
      <c r="F129" s="136">
        <v>119</v>
      </c>
      <c r="G129" s="136"/>
      <c r="H129" s="137"/>
      <c r="I129"/>
      <c r="J129"/>
    </row>
    <row r="130" spans="1:10" ht="14.15" customHeight="1" x14ac:dyDescent="0.2">
      <c r="A130" s="226"/>
      <c r="B130" s="227"/>
      <c r="C130" s="130" t="s">
        <v>181</v>
      </c>
      <c r="D130" s="131" t="s">
        <v>182</v>
      </c>
      <c r="E130" s="131"/>
      <c r="F130" s="132">
        <v>120</v>
      </c>
      <c r="G130" s="132"/>
      <c r="H130" s="133"/>
      <c r="I130"/>
      <c r="J130"/>
    </row>
    <row r="131" spans="1:10" ht="14.15" customHeight="1" x14ac:dyDescent="0.2">
      <c r="A131" s="226"/>
      <c r="B131" s="227"/>
      <c r="C131" s="130"/>
      <c r="D131" s="131"/>
      <c r="E131" s="131"/>
      <c r="F131" s="132">
        <v>121</v>
      </c>
      <c r="G131" s="132"/>
      <c r="H131" s="133"/>
      <c r="I131"/>
      <c r="J131"/>
    </row>
    <row r="132" spans="1:10" ht="14.15" customHeight="1" x14ac:dyDescent="0.2">
      <c r="A132" s="226"/>
      <c r="B132" s="227"/>
      <c r="C132" s="130"/>
      <c r="D132" s="131" t="s">
        <v>183</v>
      </c>
      <c r="E132" s="131"/>
      <c r="F132" s="132">
        <v>122</v>
      </c>
      <c r="G132" s="132"/>
      <c r="H132" s="133"/>
      <c r="I132"/>
      <c r="J132"/>
    </row>
    <row r="133" spans="1:10" ht="14.15" customHeight="1" x14ac:dyDescent="0.2">
      <c r="A133" s="226"/>
      <c r="B133" s="227"/>
      <c r="C133" s="130"/>
      <c r="D133" s="131" t="s">
        <v>184</v>
      </c>
      <c r="E133" s="131"/>
      <c r="F133" s="132">
        <v>123</v>
      </c>
      <c r="G133" s="132"/>
      <c r="H133" s="133"/>
      <c r="I133"/>
      <c r="J133"/>
    </row>
    <row r="134" spans="1:10" ht="14.15" customHeight="1" x14ac:dyDescent="0.2">
      <c r="A134" s="226"/>
      <c r="B134" s="227"/>
      <c r="C134" s="130"/>
      <c r="D134" s="131"/>
      <c r="E134" s="131"/>
      <c r="F134" s="132">
        <v>124</v>
      </c>
      <c r="G134" s="132"/>
      <c r="H134" s="133"/>
      <c r="I134"/>
      <c r="J134"/>
    </row>
    <row r="135" spans="1:10" ht="14.15" customHeight="1" x14ac:dyDescent="0.2">
      <c r="A135" s="226"/>
      <c r="B135" s="227"/>
      <c r="C135" s="130"/>
      <c r="D135" s="131"/>
      <c r="E135" s="131"/>
      <c r="F135" s="132">
        <v>125</v>
      </c>
      <c r="G135" s="132"/>
      <c r="H135" s="133"/>
      <c r="I135"/>
      <c r="J135"/>
    </row>
    <row r="136" spans="1:10" ht="14.15" customHeight="1" x14ac:dyDescent="0.2">
      <c r="A136" s="226"/>
      <c r="B136" s="227"/>
      <c r="C136" s="130"/>
      <c r="D136" s="131" t="s">
        <v>179</v>
      </c>
      <c r="E136" s="131"/>
      <c r="F136" s="132">
        <v>126</v>
      </c>
      <c r="G136" s="132"/>
      <c r="H136" s="133"/>
      <c r="I136"/>
      <c r="J136"/>
    </row>
    <row r="137" spans="1:10" ht="14.15" customHeight="1" x14ac:dyDescent="0.2">
      <c r="A137" s="226"/>
      <c r="B137" s="227"/>
      <c r="C137" s="130"/>
      <c r="D137" s="131"/>
      <c r="E137" s="131"/>
      <c r="F137" s="132">
        <v>127</v>
      </c>
      <c r="G137" s="132"/>
      <c r="H137" s="133"/>
      <c r="I137"/>
      <c r="J137"/>
    </row>
    <row r="138" spans="1:10" ht="14.15" customHeight="1" x14ac:dyDescent="0.2">
      <c r="A138" s="226"/>
      <c r="B138" s="227"/>
      <c r="C138" s="130"/>
      <c r="D138" s="131"/>
      <c r="E138" s="131"/>
      <c r="F138" s="132">
        <v>128</v>
      </c>
      <c r="G138" s="132"/>
      <c r="H138" s="133"/>
      <c r="I138"/>
      <c r="J138"/>
    </row>
    <row r="139" spans="1:10" ht="14.15" customHeight="1" x14ac:dyDescent="0.2">
      <c r="A139" s="226"/>
      <c r="B139" s="227"/>
      <c r="C139" s="134"/>
      <c r="D139" s="135" t="s">
        <v>185</v>
      </c>
      <c r="E139" s="135"/>
      <c r="F139" s="136">
        <v>129</v>
      </c>
      <c r="G139" s="136"/>
      <c r="H139" s="137"/>
      <c r="I139"/>
      <c r="J139"/>
    </row>
    <row r="140" spans="1:10" ht="14.15" customHeight="1" x14ac:dyDescent="0.2">
      <c r="A140" s="226"/>
      <c r="B140" s="227"/>
      <c r="C140" s="130" t="s">
        <v>186</v>
      </c>
      <c r="D140" s="131" t="s">
        <v>187</v>
      </c>
      <c r="E140" s="131"/>
      <c r="F140" s="132">
        <v>130</v>
      </c>
      <c r="G140" s="132"/>
      <c r="H140" s="133"/>
      <c r="I140"/>
      <c r="J140"/>
    </row>
    <row r="141" spans="1:10" ht="14.15" customHeight="1" x14ac:dyDescent="0.2">
      <c r="A141" s="226"/>
      <c r="B141" s="227"/>
      <c r="C141" s="130"/>
      <c r="D141" s="131"/>
      <c r="E141" s="131"/>
      <c r="F141" s="132">
        <v>131</v>
      </c>
      <c r="G141" s="132"/>
      <c r="H141" s="133"/>
      <c r="I141"/>
      <c r="J141"/>
    </row>
    <row r="142" spans="1:10" ht="14.15" customHeight="1" x14ac:dyDescent="0.2">
      <c r="A142" s="226"/>
      <c r="B142" s="227"/>
      <c r="C142" s="130"/>
      <c r="D142" s="131" t="s">
        <v>188</v>
      </c>
      <c r="E142" s="131"/>
      <c r="F142" s="132">
        <v>132</v>
      </c>
      <c r="G142" s="132"/>
      <c r="H142" s="133"/>
      <c r="I142"/>
      <c r="J142"/>
    </row>
    <row r="143" spans="1:10" ht="14.15" customHeight="1" x14ac:dyDescent="0.2">
      <c r="A143" s="226"/>
      <c r="B143" s="227"/>
      <c r="C143" s="130"/>
      <c r="D143" s="131"/>
      <c r="E143" s="131"/>
      <c r="F143" s="132">
        <v>133</v>
      </c>
      <c r="G143" s="132"/>
      <c r="H143" s="133"/>
      <c r="I143"/>
      <c r="J143"/>
    </row>
    <row r="144" spans="1:10" ht="14.15" customHeight="1" x14ac:dyDescent="0.2">
      <c r="A144" s="226"/>
      <c r="B144" s="227"/>
      <c r="C144" s="130"/>
      <c r="D144" s="131" t="s">
        <v>189</v>
      </c>
      <c r="E144" s="131"/>
      <c r="F144" s="132">
        <v>134</v>
      </c>
      <c r="G144" s="132"/>
      <c r="H144" s="133"/>
      <c r="I144"/>
      <c r="J144"/>
    </row>
    <row r="145" spans="1:10" ht="14.15" customHeight="1" x14ac:dyDescent="0.2">
      <c r="A145" s="226"/>
      <c r="B145" s="227"/>
      <c r="C145" s="130"/>
      <c r="D145" s="131" t="s">
        <v>190</v>
      </c>
      <c r="E145" s="131"/>
      <c r="F145" s="132">
        <v>135</v>
      </c>
      <c r="G145" s="132"/>
      <c r="H145" s="133"/>
      <c r="I145"/>
      <c r="J145"/>
    </row>
    <row r="146" spans="1:10" ht="14.15" customHeight="1" x14ac:dyDescent="0.2">
      <c r="A146" s="226"/>
      <c r="B146" s="227"/>
      <c r="C146" s="134"/>
      <c r="D146" s="138" t="s">
        <v>191</v>
      </c>
      <c r="E146" s="135"/>
      <c r="F146" s="136">
        <v>136</v>
      </c>
      <c r="G146" s="136"/>
      <c r="H146" s="137"/>
      <c r="I146"/>
      <c r="J146"/>
    </row>
    <row r="147" spans="1:10" ht="14.15" customHeight="1" x14ac:dyDescent="0.2">
      <c r="A147" s="226"/>
      <c r="B147" s="227"/>
      <c r="C147" s="126" t="s">
        <v>192</v>
      </c>
      <c r="D147" s="127" t="s">
        <v>193</v>
      </c>
      <c r="E147" s="127"/>
      <c r="F147" s="128">
        <v>137</v>
      </c>
      <c r="G147" s="128"/>
      <c r="H147" s="129"/>
      <c r="I147"/>
      <c r="J147"/>
    </row>
    <row r="148" spans="1:10" ht="14.15" customHeight="1" x14ac:dyDescent="0.2">
      <c r="A148" s="226"/>
      <c r="B148" s="227"/>
      <c r="C148" s="134"/>
      <c r="D148" s="135"/>
      <c r="E148" s="135"/>
      <c r="F148" s="136">
        <v>138</v>
      </c>
      <c r="G148" s="136"/>
      <c r="H148" s="137"/>
      <c r="I148"/>
      <c r="J148"/>
    </row>
    <row r="149" spans="1:10" ht="14.15" customHeight="1" x14ac:dyDescent="0.2">
      <c r="A149" s="226"/>
      <c r="B149" s="227"/>
      <c r="C149" s="126" t="s">
        <v>194</v>
      </c>
      <c r="D149" s="127" t="s">
        <v>195</v>
      </c>
      <c r="E149" s="127"/>
      <c r="F149" s="128">
        <v>139</v>
      </c>
      <c r="G149" s="128"/>
      <c r="H149" s="129"/>
      <c r="I149"/>
      <c r="J149"/>
    </row>
    <row r="150" spans="1:10" ht="14.15" customHeight="1" x14ac:dyDescent="0.2">
      <c r="A150" s="226"/>
      <c r="B150" s="227"/>
      <c r="C150" s="134"/>
      <c r="D150" s="135"/>
      <c r="E150" s="135"/>
      <c r="F150" s="136">
        <v>140</v>
      </c>
      <c r="G150" s="136"/>
      <c r="H150" s="137"/>
      <c r="I150"/>
      <c r="J150"/>
    </row>
    <row r="151" spans="1:10" ht="14.15" customHeight="1" x14ac:dyDescent="0.2">
      <c r="A151" s="228"/>
      <c r="B151" s="229"/>
      <c r="C151" s="139" t="s">
        <v>196</v>
      </c>
      <c r="D151" s="140"/>
      <c r="E151" s="141"/>
      <c r="F151" s="142" t="s">
        <v>197</v>
      </c>
      <c r="G151" s="142" t="s">
        <v>175</v>
      </c>
      <c r="H151" s="141"/>
      <c r="I151"/>
      <c r="J151"/>
    </row>
    <row r="152" spans="1:10" ht="25" customHeight="1" x14ac:dyDescent="0.2">
      <c r="C152" s="117"/>
      <c r="D152" s="117"/>
      <c r="E152" s="143" t="s">
        <v>198</v>
      </c>
      <c r="F152" s="144">
        <f>COUNTA(F125:F150)</f>
        <v>26</v>
      </c>
      <c r="G152" s="144" t="s">
        <v>175</v>
      </c>
      <c r="H152" s="145"/>
    </row>
    <row r="153" spans="1:10" ht="25" customHeight="1" x14ac:dyDescent="0.2">
      <c r="C153" s="117"/>
      <c r="D153" s="117"/>
      <c r="E153" s="146" t="s">
        <v>199</v>
      </c>
      <c r="F153" s="106">
        <f>F122+F152</f>
        <v>140</v>
      </c>
      <c r="G153" s="107">
        <f>G122</f>
        <v>78</v>
      </c>
      <c r="H153" s="145"/>
    </row>
    <row r="154" spans="1:10" ht="25" customHeight="1" thickBot="1" x14ac:dyDescent="0.25">
      <c r="C154" s="117"/>
      <c r="D154" s="117"/>
      <c r="E154" s="147" t="s">
        <v>200</v>
      </c>
      <c r="F154" s="112">
        <f>F153+'[1]3年上'!F169</f>
        <v>298</v>
      </c>
      <c r="G154" s="113">
        <f>G153+'[1]3年上'!G169</f>
        <v>160</v>
      </c>
      <c r="H154" s="145"/>
    </row>
    <row r="155" spans="1:10" ht="12.5" thickTop="1" x14ac:dyDescent="0.2"/>
  </sheetData>
  <mergeCells count="105">
    <mergeCell ref="A125:B151"/>
    <mergeCell ref="A112:A120"/>
    <mergeCell ref="B112:B120"/>
    <mergeCell ref="G112:G113"/>
    <mergeCell ref="H112:H113"/>
    <mergeCell ref="G114:G115"/>
    <mergeCell ref="H114:H115"/>
    <mergeCell ref="G116:G117"/>
    <mergeCell ref="H116:H120"/>
    <mergeCell ref="G118:G119"/>
    <mergeCell ref="A103:A111"/>
    <mergeCell ref="B103:B111"/>
    <mergeCell ref="G104:G105"/>
    <mergeCell ref="H104:H105"/>
    <mergeCell ref="G106:G107"/>
    <mergeCell ref="H106:H107"/>
    <mergeCell ref="G108:G109"/>
    <mergeCell ref="H108:H109"/>
    <mergeCell ref="G110:G111"/>
    <mergeCell ref="H110:H111"/>
    <mergeCell ref="A96:A102"/>
    <mergeCell ref="B96:B102"/>
    <mergeCell ref="G98:G99"/>
    <mergeCell ref="H98:H99"/>
    <mergeCell ref="G100:G101"/>
    <mergeCell ref="H100:H101"/>
    <mergeCell ref="A82:A86"/>
    <mergeCell ref="B82:B86"/>
    <mergeCell ref="A87:A95"/>
    <mergeCell ref="B87:B95"/>
    <mergeCell ref="G88:G89"/>
    <mergeCell ref="H88:H89"/>
    <mergeCell ref="G90:G91"/>
    <mergeCell ref="H90:H91"/>
    <mergeCell ref="G92:G93"/>
    <mergeCell ref="H92:H93"/>
    <mergeCell ref="A72:A81"/>
    <mergeCell ref="B72:B81"/>
    <mergeCell ref="G74:G75"/>
    <mergeCell ref="H74:H75"/>
    <mergeCell ref="G76:G77"/>
    <mergeCell ref="H76:H77"/>
    <mergeCell ref="G78:G79"/>
    <mergeCell ref="H78:H79"/>
    <mergeCell ref="G80:G81"/>
    <mergeCell ref="H80:H81"/>
    <mergeCell ref="G61:G62"/>
    <mergeCell ref="H61:H62"/>
    <mergeCell ref="A64:A71"/>
    <mergeCell ref="B64:B71"/>
    <mergeCell ref="G64:G66"/>
    <mergeCell ref="H64:H66"/>
    <mergeCell ref="G70:G71"/>
    <mergeCell ref="H70:H71"/>
    <mergeCell ref="G45:G46"/>
    <mergeCell ref="H45:H46"/>
    <mergeCell ref="A48:A53"/>
    <mergeCell ref="B48:B53"/>
    <mergeCell ref="A54:A63"/>
    <mergeCell ref="B54:B62"/>
    <mergeCell ref="G55:G56"/>
    <mergeCell ref="H55:H56"/>
    <mergeCell ref="G59:G60"/>
    <mergeCell ref="H59:H60"/>
    <mergeCell ref="A32:A38"/>
    <mergeCell ref="B32:B38"/>
    <mergeCell ref="A39:A47"/>
    <mergeCell ref="B39:B47"/>
    <mergeCell ref="G39:G40"/>
    <mergeCell ref="H39:H40"/>
    <mergeCell ref="G41:G42"/>
    <mergeCell ref="H41:H42"/>
    <mergeCell ref="G43:G44"/>
    <mergeCell ref="H43:H44"/>
    <mergeCell ref="A23:A31"/>
    <mergeCell ref="B23:B31"/>
    <mergeCell ref="G25:G26"/>
    <mergeCell ref="H25:H26"/>
    <mergeCell ref="G27:G28"/>
    <mergeCell ref="H27:H28"/>
    <mergeCell ref="H15:H16"/>
    <mergeCell ref="G17:G18"/>
    <mergeCell ref="H17:H18"/>
    <mergeCell ref="G19:G20"/>
    <mergeCell ref="H19:H20"/>
    <mergeCell ref="G21:G22"/>
    <mergeCell ref="H21:H22"/>
    <mergeCell ref="A1:H1"/>
    <mergeCell ref="A3:B3"/>
    <mergeCell ref="C3:C4"/>
    <mergeCell ref="D3:D4"/>
    <mergeCell ref="E3:E4"/>
    <mergeCell ref="F3:F4"/>
    <mergeCell ref="G3:G4"/>
    <mergeCell ref="H3:H4"/>
    <mergeCell ref="A5:A13"/>
    <mergeCell ref="B5:B12"/>
    <mergeCell ref="H5:H6"/>
    <mergeCell ref="G7:G8"/>
    <mergeCell ref="H7:H8"/>
    <mergeCell ref="G9:G10"/>
    <mergeCell ref="H9:H10"/>
    <mergeCell ref="B13:B22"/>
    <mergeCell ref="A14:A22"/>
    <mergeCell ref="G15:G16"/>
  </mergeCells>
  <phoneticPr fontId="3"/>
  <pageMargins left="0.39370078740157483" right="0.39370078740157483" top="0.39370078740157483" bottom="0.19685039370078741" header="0.51181102362204722" footer="0.51181102362204722"/>
  <pageSetup paperSize="8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3年下</vt:lpstr>
      <vt:lpstr>'3年下'!Print_Area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堀慎一郎</dc:creator>
  <cp:lastModifiedBy>堀慎一郎</cp:lastModifiedBy>
  <dcterms:created xsi:type="dcterms:W3CDTF">2021-08-24T10:44:19Z</dcterms:created>
  <dcterms:modified xsi:type="dcterms:W3CDTF">2021-08-24T10:47:45Z</dcterms:modified>
</cp:coreProperties>
</file>