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sys001\個人\堀慎一郎\事業企画部\採択\R2小採択\カリキュラム作成\小算\単元一覧表（指導書）\"/>
    </mc:Choice>
  </mc:AlternateContent>
  <bookViews>
    <workbookView xWindow="0" yWindow="0" windowWidth="19200" windowHeight="6970"/>
  </bookViews>
  <sheets>
    <sheet name="2年下" sheetId="1" r:id="rId1"/>
  </sheets>
  <externalReferences>
    <externalReference r:id="rId2"/>
  </externalReferences>
  <definedNames>
    <definedName name="_xlnm.Print_Area" localSheetId="0">'2年下'!$A$1:$H$158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5" i="1" l="1"/>
  <c r="F128" i="1"/>
  <c r="F156" i="1" s="1"/>
  <c r="F157" i="1" s="1"/>
  <c r="G127" i="1"/>
  <c r="G128" i="1" s="1"/>
  <c r="G156" i="1" s="1"/>
  <c r="G157" i="1" s="1"/>
  <c r="F127" i="1"/>
  <c r="G76" i="1"/>
  <c r="F76" i="1"/>
</calcChain>
</file>

<file path=xl/sharedStrings.xml><?xml version="1.0" encoding="utf-8"?>
<sst xmlns="http://schemas.openxmlformats.org/spreadsheetml/2006/main" count="250" uniqueCount="213">
  <si>
    <t>2020年度用｢わくわく算数｣単元一覧表　2年下</t>
    <rPh sb="4" eb="6">
      <t>ネンド</t>
    </rPh>
    <rPh sb="6" eb="7">
      <t>ヨウ</t>
    </rPh>
    <rPh sb="12" eb="14">
      <t>サンスウ</t>
    </rPh>
    <rPh sb="15" eb="17">
      <t>タンゲン</t>
    </rPh>
    <rPh sb="17" eb="19">
      <t>イチラン</t>
    </rPh>
    <rPh sb="19" eb="20">
      <t>ヒョウ</t>
    </rPh>
    <rPh sb="22" eb="23">
      <t>ネン</t>
    </rPh>
    <rPh sb="23" eb="24">
      <t>ゲ</t>
    </rPh>
    <phoneticPr fontId="4"/>
  </si>
  <si>
    <t>月旬</t>
    <rPh sb="0" eb="1">
      <t>ゲツ</t>
    </rPh>
    <rPh sb="1" eb="2">
      <t>ジュン</t>
    </rPh>
    <phoneticPr fontId="3"/>
  </si>
  <si>
    <t>大単元</t>
    <rPh sb="0" eb="3">
      <t>ダイタンゲン</t>
    </rPh>
    <phoneticPr fontId="4"/>
  </si>
  <si>
    <t>小単元</t>
    <rPh sb="0" eb="3">
      <t>ショウタンゲン</t>
    </rPh>
    <phoneticPr fontId="4"/>
  </si>
  <si>
    <t>小見出し</t>
    <rPh sb="0" eb="3">
      <t>コミダ</t>
    </rPh>
    <phoneticPr fontId="4"/>
  </si>
  <si>
    <t>頁</t>
    <rPh sb="0" eb="1">
      <t>ページ</t>
    </rPh>
    <phoneticPr fontId="4"/>
  </si>
  <si>
    <t>時間</t>
    <rPh sb="0" eb="2">
      <t>ジカン</t>
    </rPh>
    <phoneticPr fontId="3"/>
  </si>
  <si>
    <t>内容</t>
    <rPh sb="0" eb="2">
      <t>ナイヨウ</t>
    </rPh>
    <phoneticPr fontId="3"/>
  </si>
  <si>
    <t>2学期</t>
    <rPh sb="1" eb="3">
      <t>ガッキ</t>
    </rPh>
    <phoneticPr fontId="3"/>
  </si>
  <si>
    <t>3学期</t>
    <rPh sb="1" eb="3">
      <t>ガッキ</t>
    </rPh>
    <phoneticPr fontId="3"/>
  </si>
  <si>
    <t>10
中
(6)</t>
    <rPh sb="3" eb="4">
      <t>ナカ</t>
    </rPh>
    <phoneticPr fontId="3"/>
  </si>
  <si>
    <t>10
上
(7)</t>
    <rPh sb="3" eb="4">
      <t>ジョウ</t>
    </rPh>
    <phoneticPr fontId="4"/>
  </si>
  <si>
    <t>☆　巻　頭</t>
    <rPh sb="2" eb="3">
      <t>カン</t>
    </rPh>
    <rPh sb="4" eb="5">
      <t>アタマ</t>
    </rPh>
    <phoneticPr fontId="4"/>
  </si>
  <si>
    <t>表Ⅱ</t>
    <rPh sb="0" eb="1">
      <t>ヒョウ</t>
    </rPh>
    <phoneticPr fontId="3"/>
  </si>
  <si>
    <t>・わくわく算数　目次
・教科書の使い方，学習の進め方</t>
    <rPh sb="5" eb="7">
      <t>サンスウ</t>
    </rPh>
    <rPh sb="8" eb="10">
      <t>モクジ</t>
    </rPh>
    <rPh sb="12" eb="15">
      <t>キョウカショ</t>
    </rPh>
    <rPh sb="16" eb="17">
      <t>ツカ</t>
    </rPh>
    <rPh sb="18" eb="19">
      <t>カタ</t>
    </rPh>
    <rPh sb="20" eb="22">
      <t>ガクシュウ</t>
    </rPh>
    <rPh sb="23" eb="24">
      <t>スス</t>
    </rPh>
    <rPh sb="25" eb="26">
      <t>カタ</t>
    </rPh>
    <phoneticPr fontId="3"/>
  </si>
  <si>
    <t>10．かけ算(1)</t>
    <rPh sb="5" eb="6">
      <t>ザン</t>
    </rPh>
    <phoneticPr fontId="4"/>
  </si>
  <si>
    <t>・乗り物に乗っている人数を調べることによる，かけ算の学習の動機づけ
・何個のいくつ分で表すこと</t>
    <phoneticPr fontId="3"/>
  </si>
  <si>
    <t>1．いくつ分と かけ算</t>
    <rPh sb="5" eb="6">
      <t>ブン</t>
    </rPh>
    <rPh sb="10" eb="11">
      <t>サン</t>
    </rPh>
    <phoneticPr fontId="3"/>
  </si>
  <si>
    <t>・かけ算の意味と式，累加による答えの求め方　≪×，かけ算≫</t>
  </si>
  <si>
    <t>・かけ算が適用できる場面の理解
・身のまわりのかけ算さがし</t>
    <phoneticPr fontId="4"/>
  </si>
  <si>
    <t>2．何ばいと かけ算</t>
    <rPh sb="2" eb="3">
      <t>ナン</t>
    </rPh>
    <rPh sb="9" eb="10">
      <t>サン</t>
    </rPh>
    <phoneticPr fontId="3"/>
  </si>
  <si>
    <t>・倍の意味とその見方，2倍や3倍，1倍　≪ばい≫</t>
    <phoneticPr fontId="3"/>
  </si>
  <si>
    <t>10
中
(7)</t>
    <rPh sb="3" eb="4">
      <t>ナカ</t>
    </rPh>
    <phoneticPr fontId="3"/>
  </si>
  <si>
    <t>3．かけ算の 九九</t>
    <phoneticPr fontId="3"/>
  </si>
  <si>
    <t>5のだんの 九九</t>
    <rPh sb="6" eb="8">
      <t>クク</t>
    </rPh>
    <phoneticPr fontId="3"/>
  </si>
  <si>
    <t>・5の段の九九の構成　≪かけられる数，かける数，九九≫</t>
  </si>
  <si>
    <t>10
下
(5)</t>
    <rPh sb="3" eb="4">
      <t>ゲ</t>
    </rPh>
    <phoneticPr fontId="3"/>
  </si>
  <si>
    <t>6・7</t>
    <phoneticPr fontId="3"/>
  </si>
  <si>
    <t>・5の段の唱え方，練習と適用題</t>
    <phoneticPr fontId="3"/>
  </si>
  <si>
    <t>2のだんの 九九</t>
    <rPh sb="6" eb="8">
      <t>クク</t>
    </rPh>
    <phoneticPr fontId="3"/>
  </si>
  <si>
    <t>8・9</t>
    <phoneticPr fontId="3"/>
  </si>
  <si>
    <t>・2の段の九九の構成と唱え方，練習と適用題</t>
    <phoneticPr fontId="3"/>
  </si>
  <si>
    <t>3のだんの 九九</t>
    <rPh sb="6" eb="8">
      <t>クク</t>
    </rPh>
    <phoneticPr fontId="3"/>
  </si>
  <si>
    <t>10・11</t>
    <phoneticPr fontId="3"/>
  </si>
  <si>
    <t>・3の段の九九の構成と唱え方，練習と適用題</t>
    <phoneticPr fontId="3"/>
  </si>
  <si>
    <t>11
上
(7)</t>
    <rPh sb="3" eb="4">
      <t>ジョウ</t>
    </rPh>
    <phoneticPr fontId="3"/>
  </si>
  <si>
    <t>10
下
(6)</t>
    <rPh sb="3" eb="4">
      <t>ゲ</t>
    </rPh>
    <phoneticPr fontId="3"/>
  </si>
  <si>
    <t>4のだんの 九九</t>
    <rPh sb="6" eb="8">
      <t>クク</t>
    </rPh>
    <phoneticPr fontId="3"/>
  </si>
  <si>
    <t>12・13</t>
    <phoneticPr fontId="3"/>
  </si>
  <si>
    <t>・4の段の九九の構成と唱え方，練習と適用題</t>
    <phoneticPr fontId="3"/>
  </si>
  <si>
    <t>かけられる数と かける数</t>
    <rPh sb="5" eb="6">
      <t>カズ</t>
    </rPh>
    <rPh sb="11" eb="12">
      <t>カズ</t>
    </rPh>
    <phoneticPr fontId="3"/>
  </si>
  <si>
    <t>・基準量が後に示されたかけ算の問題</t>
    <phoneticPr fontId="4"/>
  </si>
  <si>
    <t>○．れんしゅう</t>
  </si>
  <si>
    <t>・練習</t>
    <rPh sb="1" eb="3">
      <t>レンシュウ</t>
    </rPh>
    <phoneticPr fontId="4"/>
  </si>
  <si>
    <t>○．学びのまとめ</t>
  </si>
  <si>
    <t>たしかめよう・ふりかえろう</t>
    <phoneticPr fontId="3"/>
  </si>
  <si>
    <t>・基本のたしかめ，ふりかえり</t>
    <rPh sb="1" eb="3">
      <t>キホン</t>
    </rPh>
    <phoneticPr fontId="3"/>
  </si>
  <si>
    <t>＊．ふくしゅう</t>
    <phoneticPr fontId="3"/>
  </si>
  <si>
    <t>・2学期中間の復習</t>
    <rPh sb="2" eb="4">
      <t>ガッキ</t>
    </rPh>
    <rPh sb="4" eb="6">
      <t>チュウカン</t>
    </rPh>
    <rPh sb="7" eb="9">
      <t>フクシュウ</t>
    </rPh>
    <phoneticPr fontId="3"/>
  </si>
  <si>
    <t>11
中
(7)</t>
    <rPh sb="3" eb="4">
      <t>ナカ</t>
    </rPh>
    <phoneticPr fontId="3"/>
  </si>
  <si>
    <t>11．かけ算(2)</t>
    <rPh sb="5" eb="6">
      <t>ザン</t>
    </rPh>
    <phoneticPr fontId="4"/>
  </si>
  <si>
    <t>1・2</t>
    <phoneticPr fontId="3"/>
  </si>
  <si>
    <t>・かけ算の式をアレイ図に表すことによる学習の動機づけ
・6の段の九九の構成と唱え方，練習と適用題</t>
    <phoneticPr fontId="3"/>
  </si>
  <si>
    <t>1．九九づくり</t>
  </si>
  <si>
    <t>6のだんの 九九</t>
    <phoneticPr fontId="3"/>
  </si>
  <si>
    <t>7のだんの 九九</t>
    <phoneticPr fontId="3"/>
  </si>
  <si>
    <t>3・4</t>
    <phoneticPr fontId="3"/>
  </si>
  <si>
    <t>・7の段の九九の構成と唱え方，練習と適用題</t>
    <phoneticPr fontId="3"/>
  </si>
  <si>
    <t>8のだん，9のだんの　九九　自分の力で</t>
    <rPh sb="14" eb="16">
      <t>ジブン</t>
    </rPh>
    <rPh sb="17" eb="18">
      <t>チカラ</t>
    </rPh>
    <phoneticPr fontId="3"/>
  </si>
  <si>
    <t>5～7</t>
    <phoneticPr fontId="3"/>
  </si>
  <si>
    <t>・8の段，9の段の九九の構成</t>
    <rPh sb="3" eb="4">
      <t>ダン</t>
    </rPh>
    <rPh sb="7" eb="8">
      <t>ダン</t>
    </rPh>
    <rPh sb="9" eb="11">
      <t>クク</t>
    </rPh>
    <rPh sb="12" eb="14">
      <t>コウセイ</t>
    </rPh>
    <phoneticPr fontId="4"/>
  </si>
  <si>
    <t>・8の段の九九の唱え方，練習と適用題</t>
  </si>
  <si>
    <t>・9の段の九九の唱え方，練習と適用題</t>
  </si>
  <si>
    <t>11
下
(6)</t>
    <phoneticPr fontId="3"/>
  </si>
  <si>
    <t>1のだんの　九九</t>
  </si>
  <si>
    <t>・乗数が1のかけ算，1の段の九九の構成と唱え方，練習と適用題</t>
    <phoneticPr fontId="3"/>
  </si>
  <si>
    <t>もんだいづくり</t>
    <phoneticPr fontId="3"/>
  </si>
  <si>
    <t>・かけ算の問題づくり</t>
    <phoneticPr fontId="3"/>
  </si>
  <si>
    <t>2．かけ算を つかった もんだい</t>
    <rPh sb="4" eb="5">
      <t>ザン</t>
    </rPh>
    <phoneticPr fontId="3"/>
  </si>
  <si>
    <t>・乗法と加法，減法の組み合わさった問題</t>
    <phoneticPr fontId="4"/>
  </si>
  <si>
    <t>11
下
(6)</t>
    <rPh sb="3" eb="4">
      <t>ゲ</t>
    </rPh>
    <phoneticPr fontId="3"/>
  </si>
  <si>
    <t>3．図や しきを つかって</t>
    <rPh sb="2" eb="3">
      <t>ズ</t>
    </rPh>
    <phoneticPr fontId="3"/>
  </si>
  <si>
    <t>・L字型に並んだ●の数を求める問題</t>
    <phoneticPr fontId="3"/>
  </si>
  <si>
    <t>たしかめよう</t>
    <phoneticPr fontId="3"/>
  </si>
  <si>
    <t>・基本のたしかめ，ふりかえり，やってみよう</t>
    <rPh sb="1" eb="3">
      <t>キホン</t>
    </rPh>
    <phoneticPr fontId="3"/>
  </si>
  <si>
    <t>ふりかえろう・やって　みよう</t>
    <phoneticPr fontId="3"/>
  </si>
  <si>
    <t>12
上
(7)</t>
    <phoneticPr fontId="3"/>
  </si>
  <si>
    <t>12．三角形と 四角形</t>
    <rPh sb="3" eb="6">
      <t>サンカッケイ</t>
    </rPh>
    <rPh sb="8" eb="11">
      <t>シカッケイ</t>
    </rPh>
    <phoneticPr fontId="4"/>
  </si>
  <si>
    <t>・点をつなぐ形づくりによる学習の動機づけ
・三角形と四角形の定義，点構成，線構成　≪三角形，四角形≫</t>
    <phoneticPr fontId="3"/>
  </si>
  <si>
    <t>1．三角形と 四角形</t>
    <rPh sb="2" eb="5">
      <t>サンカクケイ</t>
    </rPh>
    <rPh sb="7" eb="10">
      <t>シカクケイ</t>
    </rPh>
    <phoneticPr fontId="3"/>
  </si>
  <si>
    <t>・三角形と四角形の弁別　≪辺，ちょう点≫</t>
    <phoneticPr fontId="3"/>
  </si>
  <si>
    <t>・三角形と四角形の面構成（紙を切る）
・身のまわりの三角形や四角形</t>
    <phoneticPr fontId="4"/>
  </si>
  <si>
    <t>12
上
(7)</t>
    <rPh sb="3" eb="4">
      <t>ジョウ</t>
    </rPh>
    <phoneticPr fontId="4"/>
  </si>
  <si>
    <t>2．長方形と 正方形</t>
    <phoneticPr fontId="3"/>
  </si>
  <si>
    <t>直角</t>
    <rPh sb="0" eb="2">
      <t>チョッカク</t>
    </rPh>
    <phoneticPr fontId="3"/>
  </si>
  <si>
    <t>・直角づくりとその定義，直角さがし　≪直角≫</t>
    <rPh sb="12" eb="14">
      <t>チョッカク</t>
    </rPh>
    <phoneticPr fontId="3"/>
  </si>
  <si>
    <t>長方形</t>
    <rPh sb="0" eb="3">
      <t>チョウホウケイ</t>
    </rPh>
    <phoneticPr fontId="3"/>
  </si>
  <si>
    <t>・長方形づくり，長方形の定義や性質　≪長方形≫</t>
  </si>
  <si>
    <t>正方形</t>
    <rPh sb="0" eb="3">
      <t>セイホウケイ</t>
    </rPh>
    <phoneticPr fontId="3"/>
  </si>
  <si>
    <t>・正方形づくり，正方形の定義や性質　≪正方形≫</t>
  </si>
  <si>
    <t>直角三角形</t>
    <rPh sb="0" eb="5">
      <t>チョッカクサンカッケイ</t>
    </rPh>
    <phoneticPr fontId="3"/>
  </si>
  <si>
    <t>・直角三角形づくり，直角三角形の定義と弁別　≪直角三角形≫</t>
    <rPh sb="19" eb="21">
      <t>ベンベツ</t>
    </rPh>
    <phoneticPr fontId="3"/>
  </si>
  <si>
    <t>12
中
(7)</t>
    <phoneticPr fontId="3"/>
  </si>
  <si>
    <t>方がん紙を つかって</t>
    <rPh sb="0" eb="1">
      <t>ホウ</t>
    </rPh>
    <rPh sb="3" eb="4">
      <t>カミ</t>
    </rPh>
    <phoneticPr fontId="3"/>
  </si>
  <si>
    <t>・方眼紙を使った長方形，正方形，直角三角形の作図</t>
    <phoneticPr fontId="4"/>
  </si>
  <si>
    <t>もようづくり</t>
    <phoneticPr fontId="3"/>
  </si>
  <si>
    <t>・形づくりと平面の敷きつめ</t>
    <phoneticPr fontId="3"/>
  </si>
  <si>
    <t>12
中
(7)</t>
    <rPh sb="3" eb="4">
      <t>ナカ</t>
    </rPh>
    <phoneticPr fontId="3"/>
  </si>
  <si>
    <t>●．図を つかって 考えよう (3)</t>
    <rPh sb="2" eb="3">
      <t>ズ</t>
    </rPh>
    <rPh sb="10" eb="11">
      <t>カンガ</t>
    </rPh>
    <phoneticPr fontId="4"/>
  </si>
  <si>
    <t>ちがいを みて</t>
    <phoneticPr fontId="3"/>
  </si>
  <si>
    <t>・求大の逆思考の問題</t>
    <rPh sb="1" eb="2">
      <t>モト</t>
    </rPh>
    <rPh sb="2" eb="3">
      <t>ダイ</t>
    </rPh>
    <rPh sb="4" eb="5">
      <t>ギャク</t>
    </rPh>
    <rPh sb="5" eb="7">
      <t>シコウ</t>
    </rPh>
    <rPh sb="8" eb="10">
      <t>モンダイ</t>
    </rPh>
    <phoneticPr fontId="3"/>
  </si>
  <si>
    <t>　　 「ちがいを みて」</t>
    <phoneticPr fontId="3"/>
  </si>
  <si>
    <t>・求小の逆思考の問題</t>
    <rPh sb="1" eb="2">
      <t>モト</t>
    </rPh>
    <rPh sb="2" eb="3">
      <t>ショウ</t>
    </rPh>
    <rPh sb="4" eb="5">
      <t>ギャク</t>
    </rPh>
    <rPh sb="5" eb="7">
      <t>シコウ</t>
    </rPh>
    <rPh sb="8" eb="10">
      <t>モンダイ</t>
    </rPh>
    <phoneticPr fontId="3"/>
  </si>
  <si>
    <t>学．わくわく算数ひろば</t>
    <rPh sb="0" eb="1">
      <t>マナ</t>
    </rPh>
    <rPh sb="6" eb="8">
      <t>サンスウ</t>
    </rPh>
    <phoneticPr fontId="3"/>
  </si>
  <si>
    <t>◎　どんな 計算に なるのかな(2)</t>
    <rPh sb="6" eb="8">
      <t>ケイサン</t>
    </rPh>
    <phoneticPr fontId="3"/>
  </si>
  <si>
    <t>・乗法の演算決定</t>
    <rPh sb="1" eb="3">
      <t>ジョウホウ</t>
    </rPh>
    <rPh sb="4" eb="6">
      <t>エンザン</t>
    </rPh>
    <rPh sb="6" eb="8">
      <t>ケッテイ</t>
    </rPh>
    <phoneticPr fontId="4"/>
  </si>
  <si>
    <t>◎　買えますか？ 買えませんか？</t>
    <rPh sb="2" eb="3">
      <t>カ</t>
    </rPh>
    <rPh sb="9" eb="10">
      <t>カ</t>
    </rPh>
    <phoneticPr fontId="3"/>
  </si>
  <si>
    <t>・見積もりの素地</t>
    <rPh sb="1" eb="3">
      <t>ミツ</t>
    </rPh>
    <rPh sb="6" eb="8">
      <t>ソジ</t>
    </rPh>
    <phoneticPr fontId="3"/>
  </si>
  <si>
    <t>1
中
(6)</t>
    <phoneticPr fontId="3"/>
  </si>
  <si>
    <t>・2学期末の復習</t>
    <rPh sb="2" eb="4">
      <t>ガッキ</t>
    </rPh>
    <rPh sb="4" eb="5">
      <t>スエ</t>
    </rPh>
    <rPh sb="6" eb="8">
      <t>フクシュウ</t>
    </rPh>
    <phoneticPr fontId="3"/>
  </si>
  <si>
    <t>カードれんしゅう</t>
    <phoneticPr fontId="3"/>
  </si>
  <si>
    <t>・カード練習</t>
    <rPh sb="4" eb="6">
      <t>レンシュウ</t>
    </rPh>
    <phoneticPr fontId="3"/>
  </si>
  <si>
    <t>九九づくり</t>
    <rPh sb="0" eb="2">
      <t>クク</t>
    </rPh>
    <phoneticPr fontId="3"/>
  </si>
  <si>
    <t>・九九づくり（アレイ図）（折り込み・表）</t>
    <rPh sb="1" eb="3">
      <t>クク</t>
    </rPh>
    <rPh sb="10" eb="11">
      <t>ズ</t>
    </rPh>
    <rPh sb="13" eb="14">
      <t>オ</t>
    </rPh>
    <rPh sb="15" eb="16">
      <t>コ</t>
    </rPh>
    <rPh sb="18" eb="19">
      <t>オモテ</t>
    </rPh>
    <phoneticPr fontId="3"/>
  </si>
  <si>
    <t>3学期制　2学期小計</t>
    <rPh sb="1" eb="3">
      <t>ガッキ</t>
    </rPh>
    <rPh sb="3" eb="4">
      <t>セイ</t>
    </rPh>
    <rPh sb="6" eb="8">
      <t>ガッキ</t>
    </rPh>
    <rPh sb="8" eb="10">
      <t>ショウケイ</t>
    </rPh>
    <phoneticPr fontId="3"/>
  </si>
  <si>
    <t>（標準時数70時間，予備時数10時間）</t>
    <rPh sb="0" eb="2">
      <t>ヒョウジュン</t>
    </rPh>
    <rPh sb="2" eb="4">
      <t>ジスウ</t>
    </rPh>
    <rPh sb="6" eb="8">
      <t>ジカン</t>
    </rPh>
    <rPh sb="9" eb="11">
      <t>ヨビ</t>
    </rPh>
    <rPh sb="11" eb="13">
      <t>ジスウ</t>
    </rPh>
    <rPh sb="16" eb="17">
      <t>ジ</t>
    </rPh>
    <rPh sb="17" eb="18">
      <t>アイダ</t>
    </rPh>
    <phoneticPr fontId="3"/>
  </si>
  <si>
    <t>1
中
(6)</t>
    <rPh sb="2" eb="3">
      <t>ナカ</t>
    </rPh>
    <phoneticPr fontId="3"/>
  </si>
  <si>
    <t>13．九九の きまり</t>
    <rPh sb="3" eb="5">
      <t>クク</t>
    </rPh>
    <phoneticPr fontId="4"/>
  </si>
  <si>
    <t>・九九の表づくりによる学習の動機づけ</t>
    <phoneticPr fontId="3"/>
  </si>
  <si>
    <t>1．九九の ひょうと きまり</t>
    <phoneticPr fontId="3"/>
  </si>
  <si>
    <t>・乗数が1増えたときの積の増え方</t>
  </si>
  <si>
    <t>・乗法の交換法則</t>
  </si>
  <si>
    <t>・同じ答えになるかけ算さがし</t>
    <phoneticPr fontId="3"/>
  </si>
  <si>
    <t>・九九の2つの段の答えの和や差（分配法則の素地）</t>
    <rPh sb="1" eb="3">
      <t>クク</t>
    </rPh>
    <rPh sb="9" eb="10">
      <t>コタ</t>
    </rPh>
    <rPh sb="14" eb="15">
      <t>サ</t>
    </rPh>
    <phoneticPr fontId="3"/>
  </si>
  <si>
    <t>1
下
(6)</t>
    <rPh sb="2" eb="3">
      <t>ゲ</t>
    </rPh>
    <phoneticPr fontId="3"/>
  </si>
  <si>
    <t>2．九九を 広げて</t>
    <phoneticPr fontId="3"/>
  </si>
  <si>
    <t>・簡単な(1位数)×(2位数)の答えのみつけ方</t>
    <rPh sb="1" eb="3">
      <t>カンタン</t>
    </rPh>
    <phoneticPr fontId="3"/>
  </si>
  <si>
    <t>・簡単な(2位数)×(1位数)の答えのみつけ方</t>
    <rPh sb="1" eb="3">
      <t>カンタン</t>
    </rPh>
    <phoneticPr fontId="3"/>
  </si>
  <si>
    <t>14．100cmを こえる 長さ</t>
    <rPh sb="14" eb="15">
      <t>ナガ</t>
    </rPh>
    <phoneticPr fontId="4"/>
  </si>
  <si>
    <t>・両手を広げた長さを調べることによる学習の動機づけ</t>
    <phoneticPr fontId="3"/>
  </si>
  <si>
    <t>・mの意味と1mをこえる測定，1m＝100cm　≪m，メートル≫</t>
    <phoneticPr fontId="3"/>
  </si>
  <si>
    <t>1mは どれくらい</t>
    <phoneticPr fontId="3"/>
  </si>
  <si>
    <t>・1mの長さづくり（量感），1mの長ささがし</t>
    <phoneticPr fontId="3"/>
  </si>
  <si>
    <t>2
上
(6)</t>
    <rPh sb="2" eb="3">
      <t>ジョウ</t>
    </rPh>
    <phoneticPr fontId="3"/>
  </si>
  <si>
    <t>学．長さは どれくらい</t>
    <phoneticPr fontId="3"/>
  </si>
  <si>
    <t>・身のまわりのものの長さの見当づけと測定</t>
  </si>
  <si>
    <t>長さの 計算</t>
    <phoneticPr fontId="3"/>
  </si>
  <si>
    <t>・長さの加減計算</t>
  </si>
  <si>
    <t>・3学期中間の復習</t>
  </si>
  <si>
    <t>15．1000を こえる 数</t>
    <rPh sb="13" eb="14">
      <t>カズ</t>
    </rPh>
    <phoneticPr fontId="4"/>
  </si>
  <si>
    <t>・1000をこえる数の学習の動機づけ
・1000をこえる数の数え方</t>
    <phoneticPr fontId="3"/>
  </si>
  <si>
    <t>2
中
(6)</t>
    <rPh sb="2" eb="3">
      <t>ナカ</t>
    </rPh>
    <phoneticPr fontId="3"/>
  </si>
  <si>
    <t>1000を こえる 数</t>
    <phoneticPr fontId="3"/>
  </si>
  <si>
    <t>・10000未満の数の表し方　≪千の位≫</t>
    <phoneticPr fontId="3"/>
  </si>
  <si>
    <t>100が いくつ</t>
    <phoneticPr fontId="3"/>
  </si>
  <si>
    <t>・100を単位とする数の相対的な見方</t>
  </si>
  <si>
    <t>一万</t>
  </si>
  <si>
    <t>・10000という数の意味，構成　≪10000，一万≫</t>
  </si>
  <si>
    <t>・10000までの数の系列，大小比較</t>
  </si>
  <si>
    <t>2
下
(6)</t>
    <rPh sb="2" eb="3">
      <t>ゲ</t>
    </rPh>
    <phoneticPr fontId="3"/>
  </si>
  <si>
    <t>16．はこの 形</t>
    <rPh sb="7" eb="8">
      <t>カタチ</t>
    </rPh>
    <phoneticPr fontId="4"/>
  </si>
  <si>
    <t>・身のまわりの箱を観察することによる学習の動機づけ
・箱の形の面とその数　≪面≫</t>
  </si>
  <si>
    <t>1．はこの 形</t>
    <phoneticPr fontId="3"/>
  </si>
  <si>
    <t>・箱の形の辺，頂点とそれらの数</t>
  </si>
  <si>
    <t>2．はこづくり</t>
  </si>
  <si>
    <t>工作用紙を つかって</t>
    <phoneticPr fontId="3"/>
  </si>
  <si>
    <t>・工作用紙を使った箱づくり（面構成）</t>
  </si>
  <si>
    <t>ひごを つかって</t>
    <phoneticPr fontId="3"/>
  </si>
  <si>
    <t>・ひごと粘土玉を使った箱の形づくり（点構成，線構成）</t>
    <phoneticPr fontId="4"/>
  </si>
  <si>
    <t>3
上
(5)</t>
    <rPh sb="2" eb="3">
      <t>ジョウ</t>
    </rPh>
    <phoneticPr fontId="4"/>
  </si>
  <si>
    <t>17．分数</t>
    <rPh sb="3" eb="5">
      <t>ブンスウ</t>
    </rPh>
    <phoneticPr fontId="4"/>
  </si>
  <si>
    <t>・半分にわけることによる学習の動機づけ
・正方形や長方形，円の紙を折って半分の大きさをつくること</t>
    <phoneticPr fontId="3"/>
  </si>
  <si>
    <t>・1/2の定義　≪1/2≫</t>
  </si>
  <si>
    <t>・1/4の定義，1/8の定義　≪1/4，分数≫</t>
  </si>
  <si>
    <t>分数と　もとの　大きさ</t>
    <rPh sb="0" eb="2">
      <t>ブンスウ</t>
    </rPh>
    <rPh sb="8" eb="9">
      <t>オオ</t>
    </rPh>
    <phoneticPr fontId="3"/>
  </si>
  <si>
    <t>・図を使って1/2や1/3にあたる数を求める問題</t>
    <phoneticPr fontId="3"/>
  </si>
  <si>
    <t>●．何番目</t>
    <rPh sb="2" eb="5">
      <t>ナンバンメ</t>
    </rPh>
    <phoneticPr fontId="4"/>
  </si>
  <si>
    <t>・順序数と集合数の問題</t>
    <phoneticPr fontId="3"/>
  </si>
  <si>
    <t>3
中
(5)</t>
    <rPh sb="2" eb="3">
      <t>ナカ</t>
    </rPh>
    <phoneticPr fontId="3"/>
  </si>
  <si>
    <t>◎　よみとる算数</t>
    <rPh sb="6" eb="8">
      <t>サンスウ</t>
    </rPh>
    <phoneticPr fontId="11"/>
  </si>
  <si>
    <t>・長文などの読み取り，情報選択（みらいさんが牧場に遠足にいったときの日記）</t>
    <rPh sb="1" eb="3">
      <t>チョウブン</t>
    </rPh>
    <rPh sb="6" eb="7">
      <t>ヨ</t>
    </rPh>
    <rPh sb="8" eb="9">
      <t>ト</t>
    </rPh>
    <rPh sb="11" eb="13">
      <t>ジョウホウ</t>
    </rPh>
    <rPh sb="13" eb="15">
      <t>センタク</t>
    </rPh>
    <rPh sb="22" eb="24">
      <t>ボクジョウ</t>
    </rPh>
    <rPh sb="25" eb="27">
      <t>エンソク</t>
    </rPh>
    <rPh sb="34" eb="36">
      <t>ニッキ</t>
    </rPh>
    <phoneticPr fontId="4"/>
  </si>
  <si>
    <t>＊　もう すぐ 3年生</t>
    <rPh sb="9" eb="11">
      <t>ネンセイ</t>
    </rPh>
    <phoneticPr fontId="4"/>
  </si>
  <si>
    <t>数と たし算・ひき算</t>
    <phoneticPr fontId="3"/>
  </si>
  <si>
    <t>・学年末の復習</t>
    <rPh sb="1" eb="3">
      <t>ガクネン</t>
    </rPh>
    <rPh sb="3" eb="4">
      <t>マツ</t>
    </rPh>
    <rPh sb="5" eb="7">
      <t>フクシュウ</t>
    </rPh>
    <phoneticPr fontId="3"/>
  </si>
  <si>
    <t>かけ算</t>
  </si>
  <si>
    <t>長さ，かさ，時間</t>
  </si>
  <si>
    <t>形</t>
  </si>
  <si>
    <t>考え方</t>
  </si>
  <si>
    <t>3学期制　3学期小計</t>
    <rPh sb="1" eb="3">
      <t>ガッキ</t>
    </rPh>
    <rPh sb="3" eb="4">
      <t>セイ</t>
    </rPh>
    <rPh sb="6" eb="8">
      <t>ガッキ</t>
    </rPh>
    <rPh sb="8" eb="10">
      <t>ショウケイ</t>
    </rPh>
    <phoneticPr fontId="3"/>
  </si>
  <si>
    <t>（標準時数40時間，予備時数4時間）</t>
    <phoneticPr fontId="3"/>
  </si>
  <si>
    <t>2学期制　2学期小計</t>
    <rPh sb="1" eb="3">
      <t>ガッキ</t>
    </rPh>
    <rPh sb="3" eb="4">
      <t>セイ</t>
    </rPh>
    <rPh sb="6" eb="8">
      <t>ガッキ</t>
    </rPh>
    <rPh sb="8" eb="10">
      <t>ショウケイ</t>
    </rPh>
    <phoneticPr fontId="3"/>
  </si>
  <si>
    <t>（標準時数85時間，予備時数4時間）</t>
    <phoneticPr fontId="3"/>
  </si>
  <si>
    <t>配当時間外</t>
    <rPh sb="0" eb="2">
      <t>ハイトウ</t>
    </rPh>
    <rPh sb="2" eb="5">
      <t>ジカンガイ</t>
    </rPh>
    <phoneticPr fontId="3"/>
  </si>
  <si>
    <t>「学びのサポート」（とびら）</t>
    <rPh sb="1" eb="2">
      <t>マナ</t>
    </rPh>
    <phoneticPr fontId="3"/>
  </si>
  <si>
    <t>-</t>
    <phoneticPr fontId="3"/>
  </si>
  <si>
    <t>じゅんび</t>
    <phoneticPr fontId="3"/>
  </si>
  <si>
    <t>10,11単元</t>
    <rPh sb="5" eb="7">
      <t>タンゲン</t>
    </rPh>
    <phoneticPr fontId="3"/>
  </si>
  <si>
    <t>12,13単元</t>
    <rPh sb="5" eb="7">
      <t>タンゲン</t>
    </rPh>
    <phoneticPr fontId="3"/>
  </si>
  <si>
    <t>14,15単元</t>
    <rPh sb="5" eb="7">
      <t>タンゲン</t>
    </rPh>
    <phoneticPr fontId="3"/>
  </si>
  <si>
    <t>16,17単元</t>
    <rPh sb="5" eb="7">
      <t>タンゲン</t>
    </rPh>
    <phoneticPr fontId="3"/>
  </si>
  <si>
    <t>もっと れんしゅう</t>
    <phoneticPr fontId="3"/>
  </si>
  <si>
    <t>10単元</t>
    <rPh sb="2" eb="4">
      <t>タンゲン</t>
    </rPh>
    <phoneticPr fontId="3"/>
  </si>
  <si>
    <t>11単元</t>
    <rPh sb="2" eb="4">
      <t>タンゲン</t>
    </rPh>
    <phoneticPr fontId="3"/>
  </si>
  <si>
    <t>12単元</t>
    <rPh sb="2" eb="4">
      <t>タンゲン</t>
    </rPh>
    <phoneticPr fontId="3"/>
  </si>
  <si>
    <t>13単元</t>
    <rPh sb="2" eb="4">
      <t>タンゲン</t>
    </rPh>
    <phoneticPr fontId="3"/>
  </si>
  <si>
    <t>14単元</t>
    <rPh sb="2" eb="4">
      <t>タンゲン</t>
    </rPh>
    <phoneticPr fontId="3"/>
  </si>
  <si>
    <t>15単元</t>
    <rPh sb="2" eb="4">
      <t>タンゲン</t>
    </rPh>
    <phoneticPr fontId="3"/>
  </si>
  <si>
    <t>算数しりょうしゅう</t>
    <rPh sb="0" eb="2">
      <t>サンスウ</t>
    </rPh>
    <phoneticPr fontId="3"/>
  </si>
  <si>
    <t>「じゅんび」の答え</t>
    <rPh sb="7" eb="8">
      <t>コタ</t>
    </rPh>
    <phoneticPr fontId="3"/>
  </si>
  <si>
    <t>「もっとれんしゅう」の答え</t>
    <rPh sb="11" eb="12">
      <t>コタ</t>
    </rPh>
    <phoneticPr fontId="3"/>
  </si>
  <si>
    <t>2年下の まとめ</t>
    <rPh sb="1" eb="2">
      <t>ネン</t>
    </rPh>
    <rPh sb="2" eb="3">
      <t>ゲ</t>
    </rPh>
    <phoneticPr fontId="3"/>
  </si>
  <si>
    <t>さくいん</t>
    <phoneticPr fontId="3"/>
  </si>
  <si>
    <t>切り取り教具①</t>
    <rPh sb="0" eb="1">
      <t>キ</t>
    </rPh>
    <rPh sb="2" eb="3">
      <t>ト</t>
    </rPh>
    <rPh sb="4" eb="6">
      <t>キョウグ</t>
    </rPh>
    <phoneticPr fontId="3"/>
  </si>
  <si>
    <t>九九の 円ばん</t>
    <rPh sb="0" eb="2">
      <t>クク</t>
    </rPh>
    <rPh sb="4" eb="5">
      <t>エン</t>
    </rPh>
    <phoneticPr fontId="3"/>
  </si>
  <si>
    <t>切り取り教具②</t>
    <rPh sb="0" eb="1">
      <t>キ</t>
    </rPh>
    <rPh sb="2" eb="3">
      <t>ト</t>
    </rPh>
    <rPh sb="4" eb="6">
      <t>キョウグ</t>
    </rPh>
    <phoneticPr fontId="3"/>
  </si>
  <si>
    <t>どうぶつの 家づくり</t>
    <rPh sb="6" eb="7">
      <t>イエ</t>
    </rPh>
    <phoneticPr fontId="3"/>
  </si>
  <si>
    <t>切り取り教具③</t>
    <rPh sb="0" eb="1">
      <t>キ</t>
    </rPh>
    <rPh sb="2" eb="3">
      <t>ト</t>
    </rPh>
    <rPh sb="4" eb="6">
      <t>キョウグ</t>
    </rPh>
    <phoneticPr fontId="3"/>
  </si>
  <si>
    <t>しきつめの 紙</t>
    <rPh sb="6" eb="7">
      <t>カミ</t>
    </rPh>
    <phoneticPr fontId="3"/>
  </si>
  <si>
    <t>・奥付</t>
    <rPh sb="1" eb="3">
      <t>オクヅケ</t>
    </rPh>
    <phoneticPr fontId="4"/>
  </si>
  <si>
    <t>表Ⅲ</t>
    <rPh sb="0" eb="1">
      <t>ヒョウ</t>
    </rPh>
    <phoneticPr fontId="3"/>
  </si>
  <si>
    <t>オプションページ小計</t>
    <rPh sb="8" eb="10">
      <t>ショウケイ</t>
    </rPh>
    <phoneticPr fontId="3"/>
  </si>
  <si>
    <t>下巻合計</t>
    <rPh sb="0" eb="2">
      <t>ゲカン</t>
    </rPh>
    <rPh sb="2" eb="4">
      <t>ゴウケイ</t>
    </rPh>
    <phoneticPr fontId="4"/>
  </si>
  <si>
    <t>上下巻合計</t>
    <rPh sb="0" eb="2">
      <t>ジョウゲ</t>
    </rPh>
    <rPh sb="2" eb="3">
      <t>カン</t>
    </rPh>
    <rPh sb="3" eb="5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</si>
</sst>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8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6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8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left" vertical="center" shrinkToFit="1"/>
    </xf>
    <xf numFmtId="0" fontId="10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 shrinkToFit="1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3" xfId="0" quotePrefix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 shrinkToFit="1"/>
    </xf>
    <xf numFmtId="0" fontId="8" fillId="0" borderId="15" xfId="0" applyFont="1" applyFill="1" applyBorder="1" applyAlignment="1">
      <alignment vertical="center" shrinkToFit="1"/>
    </xf>
    <xf numFmtId="0" fontId="8" fillId="0" borderId="6" xfId="0" quotePrefix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horizontal="left" vertical="center"/>
    </xf>
    <xf numFmtId="0" fontId="0" fillId="0" borderId="17" xfId="0" applyFont="1" applyFill="1" applyBorder="1" applyAlignment="1">
      <alignment vertical="center" textRotation="255"/>
    </xf>
    <xf numFmtId="0" fontId="0" fillId="3" borderId="18" xfId="0" applyFont="1" applyFill="1" applyBorder="1" applyAlignment="1">
      <alignment horizontal="right" vertical="center"/>
    </xf>
    <xf numFmtId="0" fontId="0" fillId="3" borderId="18" xfId="0" applyFont="1" applyFill="1" applyBorder="1" applyAlignment="1">
      <alignment horizontal="left" vertical="center" shrinkToFit="1"/>
    </xf>
    <xf numFmtId="0" fontId="0" fillId="3" borderId="18" xfId="0" applyFont="1" applyFill="1" applyBorder="1" applyAlignment="1">
      <alignment horizontal="center" vertical="center" shrinkToFit="1"/>
    </xf>
    <xf numFmtId="0" fontId="0" fillId="3" borderId="19" xfId="0" applyNumberFormat="1" applyFont="1" applyFill="1" applyBorder="1" applyAlignment="1">
      <alignment horizontal="center" vertical="center"/>
    </xf>
    <xf numFmtId="0" fontId="0" fillId="3" borderId="19" xfId="0" quotePrefix="1" applyNumberFormat="1" applyFont="1" applyFill="1" applyBorder="1" applyAlignment="1">
      <alignment horizontal="center" vertical="center"/>
    </xf>
    <xf numFmtId="0" fontId="0" fillId="3" borderId="20" xfId="0" quotePrefix="1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21" xfId="0" applyFont="1" applyFill="1" applyBorder="1">
      <alignment vertical="center"/>
    </xf>
    <xf numFmtId="0" fontId="8" fillId="0" borderId="2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shrinkToFit="1"/>
    </xf>
    <xf numFmtId="0" fontId="8" fillId="0" borderId="23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vertical="center" shrinkToFit="1"/>
    </xf>
    <xf numFmtId="0" fontId="8" fillId="0" borderId="6" xfId="0" applyFont="1" applyFill="1" applyBorder="1">
      <alignment vertical="center"/>
    </xf>
    <xf numFmtId="0" fontId="8" fillId="0" borderId="24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left" vertical="center" shrinkToFit="1"/>
    </xf>
    <xf numFmtId="0" fontId="8" fillId="0" borderId="25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 shrinkToFit="1"/>
    </xf>
    <xf numFmtId="0" fontId="0" fillId="3" borderId="27" xfId="0" applyFont="1" applyFill="1" applyBorder="1" applyAlignment="1">
      <alignment horizontal="center" vertical="center" shrinkToFit="1"/>
    </xf>
    <xf numFmtId="0" fontId="0" fillId="3" borderId="27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>
      <alignment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3" borderId="28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0" fillId="0" borderId="29" xfId="0" applyFont="1" applyBorder="1" applyAlignment="1">
      <alignment vertical="center"/>
    </xf>
    <xf numFmtId="0" fontId="0" fillId="0" borderId="29" xfId="0" applyFont="1" applyBorder="1" applyAlignment="1">
      <alignment vertical="center" shrinkToFit="1"/>
    </xf>
    <xf numFmtId="0" fontId="0" fillId="0" borderId="29" xfId="0" applyNumberFormat="1" applyFont="1" applyBorder="1" applyAlignment="1">
      <alignment horizontal="center" vertical="center"/>
    </xf>
    <xf numFmtId="0" fontId="0" fillId="0" borderId="30" xfId="0" applyNumberFormat="1" applyFont="1" applyBorder="1" applyAlignment="1">
      <alignment horizontal="center" vertical="center"/>
    </xf>
    <xf numFmtId="0" fontId="6" fillId="4" borderId="27" xfId="0" applyFont="1" applyFill="1" applyBorder="1" applyAlignment="1">
      <alignment vertical="center"/>
    </xf>
    <xf numFmtId="0" fontId="6" fillId="4" borderId="31" xfId="0" applyFont="1" applyFill="1" applyBorder="1" applyAlignment="1">
      <alignment vertical="center" wrapText="1"/>
    </xf>
    <xf numFmtId="0" fontId="1" fillId="4" borderId="31" xfId="0" applyNumberFormat="1" applyFont="1" applyFill="1" applyBorder="1" applyAlignment="1">
      <alignment horizontal="center" vertical="center"/>
    </xf>
    <xf numFmtId="49" fontId="0" fillId="4" borderId="33" xfId="0" applyNumberFormat="1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/>
    </xf>
    <xf numFmtId="49" fontId="6" fillId="4" borderId="2" xfId="0" applyNumberFormat="1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1" fillId="4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 wrapText="1"/>
    </xf>
    <xf numFmtId="49" fontId="6" fillId="4" borderId="12" xfId="0" applyNumberFormat="1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vertical="center" wrapText="1"/>
    </xf>
    <xf numFmtId="0" fontId="1" fillId="4" borderId="9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shrinkToFit="1"/>
    </xf>
    <xf numFmtId="0" fontId="1" fillId="4" borderId="7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 shrinkToFit="1"/>
    </xf>
    <xf numFmtId="49" fontId="6" fillId="4" borderId="26" xfId="0" applyNumberFormat="1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vertical="center" shrinkToFit="1"/>
    </xf>
    <xf numFmtId="0" fontId="12" fillId="4" borderId="6" xfId="0" applyFont="1" applyFill="1" applyBorder="1" applyAlignment="1">
      <alignment vertical="center" wrapText="1"/>
    </xf>
    <xf numFmtId="0" fontId="1" fillId="4" borderId="11" xfId="0" applyNumberFormat="1" applyFont="1" applyFill="1" applyBorder="1" applyAlignment="1">
      <alignment horizontal="center" vertical="center"/>
    </xf>
    <xf numFmtId="49" fontId="1" fillId="4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 shrinkToFit="1"/>
    </xf>
    <xf numFmtId="49" fontId="0" fillId="4" borderId="1" xfId="0" applyNumberForma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3" borderId="3" xfId="0" applyFont="1" applyFill="1" applyBorder="1" applyAlignment="1">
      <alignment horizontal="center" vertical="center" shrinkToFit="1"/>
    </xf>
    <xf numFmtId="0" fontId="0" fillId="3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3" borderId="37" xfId="0" applyFont="1" applyFill="1" applyBorder="1" applyAlignment="1">
      <alignment horizontal="center" vertical="center" shrinkToFit="1"/>
    </xf>
    <xf numFmtId="0" fontId="0" fillId="3" borderId="38" xfId="0" applyNumberFormat="1" applyFont="1" applyFill="1" applyBorder="1" applyAlignment="1">
      <alignment horizontal="center" vertical="center"/>
    </xf>
    <xf numFmtId="0" fontId="0" fillId="3" borderId="3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left" vertical="center" shrinkToFit="1"/>
    </xf>
    <xf numFmtId="0" fontId="0" fillId="4" borderId="35" xfId="0" applyFill="1" applyBorder="1" applyAlignment="1">
      <alignment vertical="center"/>
    </xf>
    <xf numFmtId="0" fontId="0" fillId="4" borderId="36" xfId="0" applyFill="1" applyBorder="1" applyAlignment="1">
      <alignment vertical="center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 shrinkToFit="1"/>
    </xf>
    <xf numFmtId="0" fontId="8" fillId="0" borderId="6" xfId="0" applyFont="1" applyFill="1" applyBorder="1" applyAlignment="1">
      <alignment horizontal="left" vertical="center" wrapText="1" shrinkToFit="1"/>
    </xf>
    <xf numFmtId="0" fontId="8" fillId="0" borderId="10" xfId="0" applyFont="1" applyFill="1" applyBorder="1" applyAlignment="1">
      <alignment horizontal="left" vertical="center" wrapText="1" shrinkToFit="1"/>
    </xf>
    <xf numFmtId="0" fontId="8" fillId="0" borderId="11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528;&#24910;&#19968;&#37070;/&#20107;&#26989;&#20225;&#30011;&#37096;/&#25505;&#25246;/R2&#23567;&#25505;&#25246;/&#12459;&#12522;&#12461;&#12517;&#12521;&#12512;&#20316;&#25104;/&#23567;&#31639;/2020&#24180;&#38291;&#25351;&#23566;&#35336;&#30011;_&#38913;&#211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年"/>
      <sheetName val="2年上"/>
      <sheetName val="2年下"/>
      <sheetName val="3年上"/>
      <sheetName val="3年下"/>
      <sheetName val="4年上"/>
      <sheetName val="4年下"/>
      <sheetName val="5年"/>
      <sheetName val="6年"/>
    </sheetNames>
    <sheetDataSet>
      <sheetData sheetId="0"/>
      <sheetData sheetId="1">
        <row r="108">
          <cell r="F108">
            <v>102</v>
          </cell>
        </row>
        <row r="109">
          <cell r="F109">
            <v>103</v>
          </cell>
        </row>
        <row r="110">
          <cell r="F110">
            <v>104</v>
          </cell>
        </row>
        <row r="111">
          <cell r="F111">
            <v>105</v>
          </cell>
        </row>
        <row r="112">
          <cell r="F112">
            <v>106</v>
          </cell>
        </row>
        <row r="113">
          <cell r="F113">
            <v>107</v>
          </cell>
        </row>
        <row r="114">
          <cell r="F114">
            <v>108</v>
          </cell>
        </row>
        <row r="115">
          <cell r="F115">
            <v>109</v>
          </cell>
        </row>
        <row r="116">
          <cell r="F116">
            <v>110</v>
          </cell>
        </row>
        <row r="117">
          <cell r="F117">
            <v>111</v>
          </cell>
        </row>
        <row r="118">
          <cell r="F118">
            <v>112</v>
          </cell>
          <cell r="G118">
            <v>10</v>
          </cell>
        </row>
        <row r="119">
          <cell r="F119">
            <v>113</v>
          </cell>
        </row>
        <row r="120">
          <cell r="F120">
            <v>114</v>
          </cell>
        </row>
        <row r="121">
          <cell r="F121">
            <v>115</v>
          </cell>
        </row>
        <row r="122">
          <cell r="F122">
            <v>116</v>
          </cell>
        </row>
        <row r="123">
          <cell r="F123">
            <v>117</v>
          </cell>
          <cell r="G123">
            <v>3</v>
          </cell>
        </row>
        <row r="124">
          <cell r="F124">
            <v>118</v>
          </cell>
        </row>
        <row r="125">
          <cell r="F125">
            <v>119</v>
          </cell>
        </row>
        <row r="126">
          <cell r="F126">
            <v>120</v>
          </cell>
          <cell r="G126">
            <v>2</v>
          </cell>
        </row>
        <row r="160">
          <cell r="F160">
            <v>144</v>
          </cell>
          <cell r="G160">
            <v>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  <pageSetUpPr fitToPage="1"/>
  </sheetPr>
  <dimension ref="A1:W169"/>
  <sheetViews>
    <sheetView tabSelected="1" zoomScaleNormal="100" workbookViewId="0">
      <selection sqref="A1:H1"/>
    </sheetView>
  </sheetViews>
  <sheetFormatPr defaultColWidth="9.09765625" defaultRowHeight="10.5" customHeight="1" x14ac:dyDescent="0.2"/>
  <cols>
    <col min="1" max="2" width="4.69921875" style="2" customWidth="1"/>
    <col min="3" max="3" width="35.69921875" style="2" customWidth="1"/>
    <col min="4" max="5" width="25.69921875" style="130" customWidth="1"/>
    <col min="6" max="7" width="5.69921875" style="2" customWidth="1"/>
    <col min="8" max="8" width="85.69921875" style="2" customWidth="1"/>
    <col min="9" max="16384" width="9.09765625" style="1"/>
  </cols>
  <sheetData>
    <row r="1" spans="1:23" s="2" customFormat="1" ht="17.25" customHeight="1" x14ac:dyDescent="0.2">
      <c r="A1" s="201" t="s">
        <v>0</v>
      </c>
      <c r="B1" s="201"/>
      <c r="C1" s="201"/>
      <c r="D1" s="201"/>
      <c r="E1" s="201"/>
      <c r="F1" s="201"/>
      <c r="G1" s="201"/>
      <c r="H1" s="20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2" customFormat="1" ht="17.25" customHeight="1" x14ac:dyDescent="0.2">
      <c r="C2" s="3"/>
      <c r="D2" s="4"/>
      <c r="E2" s="4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s="2" customFormat="1" ht="12" customHeight="1" x14ac:dyDescent="0.2">
      <c r="A3" s="202" t="s">
        <v>1</v>
      </c>
      <c r="B3" s="202"/>
      <c r="C3" s="203" t="s">
        <v>2</v>
      </c>
      <c r="D3" s="205" t="s">
        <v>3</v>
      </c>
      <c r="E3" s="205" t="s">
        <v>4</v>
      </c>
      <c r="F3" s="207" t="s">
        <v>5</v>
      </c>
      <c r="G3" s="209" t="s">
        <v>6</v>
      </c>
      <c r="H3" s="211" t="s">
        <v>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s="2" customFormat="1" ht="12" customHeight="1" x14ac:dyDescent="0.2">
      <c r="A4" s="5" t="s">
        <v>8</v>
      </c>
      <c r="B4" s="5" t="s">
        <v>9</v>
      </c>
      <c r="C4" s="204"/>
      <c r="D4" s="206"/>
      <c r="E4" s="206"/>
      <c r="F4" s="208"/>
      <c r="G4" s="210"/>
      <c r="H4" s="2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10" customFormat="1" ht="14.15" customHeight="1" x14ac:dyDescent="0.2">
      <c r="A5" s="175" t="s">
        <v>10</v>
      </c>
      <c r="B5" s="199" t="s">
        <v>11</v>
      </c>
      <c r="C5" s="6" t="s">
        <v>12</v>
      </c>
      <c r="D5" s="7"/>
      <c r="E5" s="8"/>
      <c r="F5" s="9" t="s">
        <v>13</v>
      </c>
      <c r="G5" s="9"/>
      <c r="H5" s="196" t="s">
        <v>14</v>
      </c>
    </row>
    <row r="6" spans="1:23" s="10" customFormat="1" ht="14.15" customHeight="1" x14ac:dyDescent="0.2">
      <c r="A6" s="140"/>
      <c r="B6" s="178"/>
      <c r="C6" s="11"/>
      <c r="D6" s="12"/>
      <c r="E6" s="13"/>
      <c r="F6" s="14">
        <v>1</v>
      </c>
      <c r="G6" s="14"/>
      <c r="H6" s="182"/>
    </row>
    <row r="7" spans="1:23" ht="14.15" customHeight="1" x14ac:dyDescent="0.2">
      <c r="A7" s="140"/>
      <c r="B7" s="178"/>
      <c r="C7" s="15" t="s">
        <v>15</v>
      </c>
      <c r="D7" s="7"/>
      <c r="E7" s="7"/>
      <c r="F7" s="9">
        <v>2</v>
      </c>
      <c r="G7" s="176">
        <v>1</v>
      </c>
      <c r="H7" s="196" t="s">
        <v>16</v>
      </c>
    </row>
    <row r="8" spans="1:23" ht="14.15" customHeight="1" x14ac:dyDescent="0.2">
      <c r="A8" s="140"/>
      <c r="B8" s="178"/>
      <c r="C8" s="16"/>
      <c r="D8" s="12" t="s">
        <v>17</v>
      </c>
      <c r="E8" s="12"/>
      <c r="F8" s="17">
        <v>3</v>
      </c>
      <c r="G8" s="183"/>
      <c r="H8" s="149"/>
    </row>
    <row r="9" spans="1:23" ht="14.15" customHeight="1" x14ac:dyDescent="0.2">
      <c r="A9" s="140"/>
      <c r="B9" s="178"/>
      <c r="C9" s="18"/>
      <c r="D9" s="12"/>
      <c r="E9" s="12"/>
      <c r="F9" s="17">
        <v>4</v>
      </c>
      <c r="G9" s="177"/>
      <c r="H9" s="149"/>
    </row>
    <row r="10" spans="1:23" ht="14.15" customHeight="1" x14ac:dyDescent="0.2">
      <c r="A10" s="140"/>
      <c r="B10" s="178"/>
      <c r="C10" s="19"/>
      <c r="D10" s="12"/>
      <c r="E10" s="12"/>
      <c r="F10" s="17">
        <v>5</v>
      </c>
      <c r="G10" s="147"/>
      <c r="H10" s="180"/>
    </row>
    <row r="11" spans="1:23" ht="14.15" customHeight="1" x14ac:dyDescent="0.2">
      <c r="A11" s="140"/>
      <c r="B11" s="178"/>
      <c r="C11" s="18"/>
      <c r="D11" s="12"/>
      <c r="E11" s="12"/>
      <c r="F11" s="17">
        <v>6</v>
      </c>
      <c r="G11" s="154">
        <v>2</v>
      </c>
      <c r="H11" s="179" t="s">
        <v>18</v>
      </c>
    </row>
    <row r="12" spans="1:23" ht="14.15" customHeight="1" x14ac:dyDescent="0.2">
      <c r="A12" s="140"/>
      <c r="B12" s="178"/>
      <c r="C12" s="19"/>
      <c r="D12" s="12"/>
      <c r="E12" s="12"/>
      <c r="F12" s="17">
        <v>7</v>
      </c>
      <c r="G12" s="154"/>
      <c r="H12" s="180"/>
    </row>
    <row r="13" spans="1:23" ht="14.15" customHeight="1" x14ac:dyDescent="0.2">
      <c r="A13" s="140"/>
      <c r="B13" s="178"/>
      <c r="C13" s="19"/>
      <c r="D13" s="12"/>
      <c r="E13" s="12"/>
      <c r="F13" s="17">
        <v>8</v>
      </c>
      <c r="G13" s="173">
        <v>3</v>
      </c>
      <c r="H13" s="200" t="s">
        <v>19</v>
      </c>
    </row>
    <row r="14" spans="1:23" ht="14.15" customHeight="1" x14ac:dyDescent="0.2">
      <c r="A14" s="140"/>
      <c r="B14" s="178"/>
      <c r="C14" s="19"/>
      <c r="D14" s="12"/>
      <c r="E14" s="12"/>
      <c r="F14" s="17">
        <v>9</v>
      </c>
      <c r="G14" s="147"/>
      <c r="H14" s="180"/>
    </row>
    <row r="15" spans="1:23" ht="14.15" customHeight="1" x14ac:dyDescent="0.2">
      <c r="A15" s="140"/>
      <c r="B15" s="178"/>
      <c r="C15" s="19"/>
      <c r="D15" s="20" t="s">
        <v>20</v>
      </c>
      <c r="E15" s="20"/>
      <c r="F15" s="17">
        <v>10</v>
      </c>
      <c r="G15" s="154">
        <v>4</v>
      </c>
      <c r="H15" s="179" t="s">
        <v>21</v>
      </c>
    </row>
    <row r="16" spans="1:23" ht="14.15" customHeight="1" x14ac:dyDescent="0.2">
      <c r="A16" s="140"/>
      <c r="B16" s="178"/>
      <c r="C16" s="21"/>
      <c r="D16" s="22"/>
      <c r="E16" s="12"/>
      <c r="F16" s="17">
        <v>11</v>
      </c>
      <c r="G16" s="154"/>
      <c r="H16" s="180"/>
    </row>
    <row r="17" spans="1:8" ht="14.15" customHeight="1" x14ac:dyDescent="0.2">
      <c r="A17" s="140"/>
      <c r="B17" s="161" t="s">
        <v>22</v>
      </c>
      <c r="C17" s="21"/>
      <c r="D17" s="20" t="s">
        <v>23</v>
      </c>
      <c r="E17" s="20" t="s">
        <v>24</v>
      </c>
      <c r="F17" s="17">
        <v>12</v>
      </c>
      <c r="G17" s="154">
        <v>5</v>
      </c>
      <c r="H17" s="179" t="s">
        <v>25</v>
      </c>
    </row>
    <row r="18" spans="1:8" ht="14.15" customHeight="1" x14ac:dyDescent="0.2">
      <c r="A18" s="140"/>
      <c r="B18" s="161"/>
      <c r="C18" s="21"/>
      <c r="D18" s="12"/>
      <c r="E18" s="12"/>
      <c r="F18" s="17">
        <v>13</v>
      </c>
      <c r="G18" s="154"/>
      <c r="H18" s="180"/>
    </row>
    <row r="19" spans="1:8" ht="14.15" customHeight="1" x14ac:dyDescent="0.2">
      <c r="A19" s="161" t="s">
        <v>26</v>
      </c>
      <c r="B19" s="161"/>
      <c r="C19" s="21"/>
      <c r="D19" s="12"/>
      <c r="E19" s="12"/>
      <c r="F19" s="17">
        <v>14</v>
      </c>
      <c r="G19" s="23" t="s">
        <v>27</v>
      </c>
      <c r="H19" s="24" t="s">
        <v>28</v>
      </c>
    </row>
    <row r="20" spans="1:8" ht="14.15" customHeight="1" x14ac:dyDescent="0.2">
      <c r="A20" s="161"/>
      <c r="B20" s="161"/>
      <c r="C20" s="21"/>
      <c r="D20" s="12"/>
      <c r="E20" s="12" t="s">
        <v>29</v>
      </c>
      <c r="F20" s="17">
        <v>15</v>
      </c>
      <c r="G20" s="191" t="s">
        <v>30</v>
      </c>
      <c r="H20" s="190" t="s">
        <v>31</v>
      </c>
    </row>
    <row r="21" spans="1:8" ht="14.15" customHeight="1" x14ac:dyDescent="0.2">
      <c r="A21" s="161"/>
      <c r="B21" s="161"/>
      <c r="C21" s="21"/>
      <c r="D21" s="12"/>
      <c r="E21" s="12"/>
      <c r="F21" s="17">
        <v>16</v>
      </c>
      <c r="G21" s="191"/>
      <c r="H21" s="190"/>
    </row>
    <row r="22" spans="1:8" ht="14.15" customHeight="1" x14ac:dyDescent="0.2">
      <c r="A22" s="161"/>
      <c r="B22" s="161"/>
      <c r="C22" s="21"/>
      <c r="D22" s="12"/>
      <c r="E22" s="12" t="s">
        <v>32</v>
      </c>
      <c r="F22" s="17">
        <v>17</v>
      </c>
      <c r="G22" s="191" t="s">
        <v>33</v>
      </c>
      <c r="H22" s="190" t="s">
        <v>34</v>
      </c>
    </row>
    <row r="23" spans="1:8" ht="14.15" customHeight="1" x14ac:dyDescent="0.2">
      <c r="A23" s="161"/>
      <c r="B23" s="161"/>
      <c r="C23" s="21"/>
      <c r="D23" s="12"/>
      <c r="E23" s="12"/>
      <c r="F23" s="17">
        <v>18</v>
      </c>
      <c r="G23" s="191"/>
      <c r="H23" s="190"/>
    </row>
    <row r="24" spans="1:8" ht="14.15" customHeight="1" x14ac:dyDescent="0.2">
      <c r="A24" s="175" t="s">
        <v>35</v>
      </c>
      <c r="B24" s="140" t="s">
        <v>36</v>
      </c>
      <c r="C24" s="21"/>
      <c r="D24" s="12"/>
      <c r="E24" s="12" t="s">
        <v>37</v>
      </c>
      <c r="F24" s="17">
        <v>19</v>
      </c>
      <c r="G24" s="191" t="s">
        <v>38</v>
      </c>
      <c r="H24" s="179" t="s">
        <v>39</v>
      </c>
    </row>
    <row r="25" spans="1:8" ht="14.15" customHeight="1" x14ac:dyDescent="0.2">
      <c r="A25" s="140"/>
      <c r="B25" s="140"/>
      <c r="C25" s="21"/>
      <c r="D25" s="12"/>
      <c r="E25" s="12"/>
      <c r="F25" s="17">
        <v>20</v>
      </c>
      <c r="G25" s="191"/>
      <c r="H25" s="180"/>
    </row>
    <row r="26" spans="1:8" ht="14.15" customHeight="1" x14ac:dyDescent="0.2">
      <c r="A26" s="140"/>
      <c r="B26" s="140"/>
      <c r="C26" s="21"/>
      <c r="D26" s="12"/>
      <c r="E26" s="12" t="s">
        <v>40</v>
      </c>
      <c r="F26" s="17">
        <v>21</v>
      </c>
      <c r="G26" s="17">
        <v>14</v>
      </c>
      <c r="H26" s="24" t="s">
        <v>41</v>
      </c>
    </row>
    <row r="27" spans="1:8" ht="14.15" customHeight="1" x14ac:dyDescent="0.2">
      <c r="A27" s="140"/>
      <c r="B27" s="140"/>
      <c r="C27" s="21"/>
      <c r="D27" s="12" t="s">
        <v>42</v>
      </c>
      <c r="E27" s="25"/>
      <c r="F27" s="17">
        <v>22</v>
      </c>
      <c r="G27" s="17">
        <v>15</v>
      </c>
      <c r="H27" s="24" t="s">
        <v>43</v>
      </c>
    </row>
    <row r="28" spans="1:8" s="10" customFormat="1" ht="14.15" customHeight="1" x14ac:dyDescent="0.2">
      <c r="A28" s="140"/>
      <c r="B28" s="140"/>
      <c r="C28" s="21"/>
      <c r="D28" s="20" t="s">
        <v>44</v>
      </c>
      <c r="E28" s="20" t="s">
        <v>45</v>
      </c>
      <c r="F28" s="17">
        <v>23</v>
      </c>
      <c r="G28" s="26">
        <v>16</v>
      </c>
      <c r="H28" s="27" t="s">
        <v>46</v>
      </c>
    </row>
    <row r="29" spans="1:8" ht="14.15" customHeight="1" x14ac:dyDescent="0.2">
      <c r="A29" s="140"/>
      <c r="B29" s="175" t="s">
        <v>35</v>
      </c>
      <c r="C29" s="15" t="s">
        <v>47</v>
      </c>
      <c r="D29" s="7"/>
      <c r="E29" s="7"/>
      <c r="F29" s="9">
        <v>24</v>
      </c>
      <c r="G29" s="153">
        <v>1</v>
      </c>
      <c r="H29" s="148" t="s">
        <v>48</v>
      </c>
    </row>
    <row r="30" spans="1:8" ht="14.15" customHeight="1" x14ac:dyDescent="0.2">
      <c r="A30" s="140"/>
      <c r="B30" s="140"/>
      <c r="C30" s="28"/>
      <c r="D30" s="29"/>
      <c r="E30" s="29"/>
      <c r="F30" s="14">
        <v>25</v>
      </c>
      <c r="G30" s="165"/>
      <c r="H30" s="182"/>
    </row>
    <row r="31" spans="1:8" ht="14.15" customHeight="1" x14ac:dyDescent="0.2">
      <c r="A31" s="161" t="s">
        <v>49</v>
      </c>
      <c r="B31" s="140"/>
      <c r="C31" s="6" t="s">
        <v>50</v>
      </c>
      <c r="D31" s="12"/>
      <c r="E31" s="12"/>
      <c r="F31" s="9">
        <v>26</v>
      </c>
      <c r="G31" s="195" t="s">
        <v>51</v>
      </c>
      <c r="H31" s="196" t="s">
        <v>52</v>
      </c>
    </row>
    <row r="32" spans="1:8" ht="14.15" customHeight="1" x14ac:dyDescent="0.2">
      <c r="A32" s="161"/>
      <c r="B32" s="140"/>
      <c r="C32" s="21"/>
      <c r="D32" s="12" t="s">
        <v>53</v>
      </c>
      <c r="E32" s="12" t="s">
        <v>54</v>
      </c>
      <c r="F32" s="17">
        <v>27</v>
      </c>
      <c r="G32" s="177"/>
      <c r="H32" s="197"/>
    </row>
    <row r="33" spans="1:8" ht="14.15" customHeight="1" x14ac:dyDescent="0.2">
      <c r="A33" s="161"/>
      <c r="B33" s="140"/>
      <c r="C33" s="21"/>
      <c r="D33" s="12"/>
      <c r="E33" s="30"/>
      <c r="F33" s="17">
        <v>28</v>
      </c>
      <c r="G33" s="147"/>
      <c r="H33" s="198"/>
    </row>
    <row r="34" spans="1:8" ht="14.15" customHeight="1" x14ac:dyDescent="0.2">
      <c r="A34" s="161"/>
      <c r="B34" s="140"/>
      <c r="C34" s="21"/>
      <c r="D34" s="12"/>
      <c r="E34" s="12" t="s">
        <v>55</v>
      </c>
      <c r="F34" s="17">
        <v>29</v>
      </c>
      <c r="G34" s="191" t="s">
        <v>56</v>
      </c>
      <c r="H34" s="179" t="s">
        <v>57</v>
      </c>
    </row>
    <row r="35" spans="1:8" ht="14.15" customHeight="1" x14ac:dyDescent="0.2">
      <c r="A35" s="161"/>
      <c r="B35" s="140"/>
      <c r="C35" s="21"/>
      <c r="D35" s="12"/>
      <c r="E35" s="12"/>
      <c r="F35" s="17">
        <v>30</v>
      </c>
      <c r="G35" s="191"/>
      <c r="H35" s="180"/>
    </row>
    <row r="36" spans="1:8" ht="14.15" customHeight="1" x14ac:dyDescent="0.2">
      <c r="A36" s="161"/>
      <c r="B36" s="140"/>
      <c r="C36" s="21"/>
      <c r="D36" s="12"/>
      <c r="E36" s="12" t="s">
        <v>58</v>
      </c>
      <c r="F36" s="17">
        <v>31</v>
      </c>
      <c r="G36" s="192" t="s">
        <v>59</v>
      </c>
      <c r="H36" s="24" t="s">
        <v>60</v>
      </c>
    </row>
    <row r="37" spans="1:8" ht="14.15" customHeight="1" x14ac:dyDescent="0.2">
      <c r="A37" s="161"/>
      <c r="B37" s="161" t="s">
        <v>49</v>
      </c>
      <c r="C37" s="21"/>
      <c r="D37" s="12"/>
      <c r="E37" s="12"/>
      <c r="F37" s="17">
        <v>32</v>
      </c>
      <c r="G37" s="193"/>
      <c r="H37" s="24" t="s">
        <v>61</v>
      </c>
    </row>
    <row r="38" spans="1:8" ht="14.15" customHeight="1" x14ac:dyDescent="0.2">
      <c r="A38" s="161"/>
      <c r="B38" s="161"/>
      <c r="C38" s="21"/>
      <c r="D38" s="22"/>
      <c r="E38" s="12"/>
      <c r="F38" s="17">
        <v>33</v>
      </c>
      <c r="G38" s="194"/>
      <c r="H38" s="24" t="s">
        <v>62</v>
      </c>
    </row>
    <row r="39" spans="1:8" ht="14.15" customHeight="1" x14ac:dyDescent="0.2">
      <c r="A39" s="140" t="s">
        <v>63</v>
      </c>
      <c r="B39" s="161"/>
      <c r="C39" s="21"/>
      <c r="D39" s="22"/>
      <c r="E39" s="12" t="s">
        <v>64</v>
      </c>
      <c r="F39" s="17">
        <v>34</v>
      </c>
      <c r="G39" s="17">
        <v>8</v>
      </c>
      <c r="H39" s="24" t="s">
        <v>65</v>
      </c>
    </row>
    <row r="40" spans="1:8" ht="14.15" customHeight="1" x14ac:dyDescent="0.2">
      <c r="A40" s="140"/>
      <c r="B40" s="161"/>
      <c r="C40" s="21"/>
      <c r="D40" s="12"/>
      <c r="E40" s="12" t="s">
        <v>66</v>
      </c>
      <c r="F40" s="17">
        <v>35</v>
      </c>
      <c r="G40" s="17">
        <v>9</v>
      </c>
      <c r="H40" s="24" t="s">
        <v>67</v>
      </c>
    </row>
    <row r="41" spans="1:8" s="10" customFormat="1" ht="14.15" customHeight="1" x14ac:dyDescent="0.2">
      <c r="A41" s="140"/>
      <c r="B41" s="161"/>
      <c r="C41" s="21"/>
      <c r="D41" s="12" t="s">
        <v>42</v>
      </c>
      <c r="E41" s="12"/>
      <c r="F41" s="17">
        <v>36</v>
      </c>
      <c r="G41" s="17">
        <v>10</v>
      </c>
      <c r="H41" s="24" t="s">
        <v>43</v>
      </c>
    </row>
    <row r="42" spans="1:8" ht="14.15" customHeight="1" x14ac:dyDescent="0.2">
      <c r="A42" s="140"/>
      <c r="B42" s="161"/>
      <c r="C42" s="21"/>
      <c r="D42" s="31" t="s">
        <v>68</v>
      </c>
      <c r="E42" s="20"/>
      <c r="F42" s="17">
        <v>37</v>
      </c>
      <c r="G42" s="17">
        <v>11</v>
      </c>
      <c r="H42" s="24" t="s">
        <v>69</v>
      </c>
    </row>
    <row r="43" spans="1:8" s="10" customFormat="1" ht="14.15" customHeight="1" x14ac:dyDescent="0.2">
      <c r="A43" s="140"/>
      <c r="B43" s="140" t="s">
        <v>70</v>
      </c>
      <c r="C43" s="21"/>
      <c r="D43" s="31" t="s">
        <v>71</v>
      </c>
      <c r="E43" s="20"/>
      <c r="F43" s="17">
        <v>38</v>
      </c>
      <c r="G43" s="173">
        <v>12</v>
      </c>
      <c r="H43" s="174" t="s">
        <v>72</v>
      </c>
    </row>
    <row r="44" spans="1:8" s="10" customFormat="1" ht="14.15" customHeight="1" x14ac:dyDescent="0.2">
      <c r="A44" s="140"/>
      <c r="B44" s="140"/>
      <c r="C44" s="21"/>
      <c r="D44" s="12"/>
      <c r="E44" s="12"/>
      <c r="F44" s="17">
        <v>39</v>
      </c>
      <c r="G44" s="147"/>
      <c r="H44" s="180"/>
    </row>
    <row r="45" spans="1:8" ht="14.15" customHeight="1" x14ac:dyDescent="0.2">
      <c r="A45" s="140"/>
      <c r="B45" s="140"/>
      <c r="C45" s="21"/>
      <c r="D45" s="20" t="s">
        <v>44</v>
      </c>
      <c r="E45" s="20" t="s">
        <v>73</v>
      </c>
      <c r="F45" s="17">
        <v>40</v>
      </c>
      <c r="G45" s="183">
        <v>13</v>
      </c>
      <c r="H45" s="166" t="s">
        <v>74</v>
      </c>
    </row>
    <row r="46" spans="1:8" ht="14.15" customHeight="1" x14ac:dyDescent="0.2">
      <c r="A46" s="140"/>
      <c r="B46" s="140"/>
      <c r="C46" s="21"/>
      <c r="D46" s="12"/>
      <c r="E46" s="12" t="s">
        <v>75</v>
      </c>
      <c r="F46" s="26">
        <v>41</v>
      </c>
      <c r="G46" s="157"/>
      <c r="H46" s="167"/>
    </row>
    <row r="47" spans="1:8" ht="14.15" customHeight="1" x14ac:dyDescent="0.2">
      <c r="A47" s="175" t="s">
        <v>76</v>
      </c>
      <c r="B47" s="140"/>
      <c r="C47" s="32" t="s">
        <v>77</v>
      </c>
      <c r="D47" s="7"/>
      <c r="E47" s="7"/>
      <c r="F47" s="9">
        <v>42</v>
      </c>
      <c r="G47" s="176">
        <v>1</v>
      </c>
      <c r="H47" s="184" t="s">
        <v>78</v>
      </c>
    </row>
    <row r="48" spans="1:8" ht="14.15" customHeight="1" x14ac:dyDescent="0.2">
      <c r="A48" s="140"/>
      <c r="B48" s="140"/>
      <c r="C48" s="11"/>
      <c r="D48" s="12"/>
      <c r="E48" s="12"/>
      <c r="F48" s="17">
        <v>43</v>
      </c>
      <c r="G48" s="183"/>
      <c r="H48" s="185"/>
    </row>
    <row r="49" spans="1:8" ht="14.15" customHeight="1" x14ac:dyDescent="0.2">
      <c r="A49" s="140"/>
      <c r="B49" s="140"/>
      <c r="C49" s="11"/>
      <c r="D49" s="12"/>
      <c r="E49" s="12"/>
      <c r="F49" s="17">
        <v>44</v>
      </c>
      <c r="G49" s="147"/>
      <c r="H49" s="186"/>
    </row>
    <row r="50" spans="1:8" ht="14.15" customHeight="1" x14ac:dyDescent="0.2">
      <c r="A50" s="140"/>
      <c r="B50" s="140"/>
      <c r="C50" s="19"/>
      <c r="D50" s="20" t="s">
        <v>79</v>
      </c>
      <c r="E50" s="20"/>
      <c r="F50" s="17">
        <v>45</v>
      </c>
      <c r="G50" s="17">
        <v>2</v>
      </c>
      <c r="H50" s="24" t="s">
        <v>80</v>
      </c>
    </row>
    <row r="51" spans="1:8" ht="14.15" customHeight="1" x14ac:dyDescent="0.2">
      <c r="A51" s="140"/>
      <c r="B51" s="140"/>
      <c r="C51" s="21"/>
      <c r="D51" s="12"/>
      <c r="E51" s="12"/>
      <c r="F51" s="17">
        <v>46</v>
      </c>
      <c r="G51" s="173">
        <v>3</v>
      </c>
      <c r="H51" s="187" t="s">
        <v>81</v>
      </c>
    </row>
    <row r="52" spans="1:8" ht="14.15" customHeight="1" x14ac:dyDescent="0.2">
      <c r="A52" s="140"/>
      <c r="B52" s="140"/>
      <c r="C52" s="21"/>
      <c r="D52" s="12"/>
      <c r="E52" s="12"/>
      <c r="F52" s="17">
        <v>47</v>
      </c>
      <c r="G52" s="147"/>
      <c r="H52" s="188"/>
    </row>
    <row r="53" spans="1:8" ht="14.15" customHeight="1" x14ac:dyDescent="0.2">
      <c r="A53" s="140"/>
      <c r="B53" s="189" t="s">
        <v>82</v>
      </c>
      <c r="C53" s="19"/>
      <c r="D53" s="20" t="s">
        <v>83</v>
      </c>
      <c r="E53" s="20" t="s">
        <v>84</v>
      </c>
      <c r="F53" s="17">
        <v>48</v>
      </c>
      <c r="G53" s="17">
        <v>4</v>
      </c>
      <c r="H53" s="24" t="s">
        <v>85</v>
      </c>
    </row>
    <row r="54" spans="1:8" ht="14.15" customHeight="1" x14ac:dyDescent="0.2">
      <c r="A54" s="140"/>
      <c r="B54" s="189"/>
      <c r="C54" s="19"/>
      <c r="D54" s="12"/>
      <c r="E54" s="12" t="s">
        <v>86</v>
      </c>
      <c r="F54" s="17">
        <v>49</v>
      </c>
      <c r="G54" s="17">
        <v>5</v>
      </c>
      <c r="H54" s="33" t="s">
        <v>87</v>
      </c>
    </row>
    <row r="55" spans="1:8" ht="14.15" customHeight="1" x14ac:dyDescent="0.2">
      <c r="A55" s="140"/>
      <c r="B55" s="189"/>
      <c r="C55" s="19"/>
      <c r="D55" s="12"/>
      <c r="E55" s="12" t="s">
        <v>88</v>
      </c>
      <c r="F55" s="17">
        <v>50</v>
      </c>
      <c r="G55" s="154">
        <v>6</v>
      </c>
      <c r="H55" s="190" t="s">
        <v>89</v>
      </c>
    </row>
    <row r="56" spans="1:8" ht="14.15" customHeight="1" x14ac:dyDescent="0.2">
      <c r="A56" s="140"/>
      <c r="B56" s="189"/>
      <c r="C56" s="19"/>
      <c r="D56" s="12"/>
      <c r="E56" s="12"/>
      <c r="F56" s="17">
        <v>51</v>
      </c>
      <c r="G56" s="154"/>
      <c r="H56" s="190"/>
    </row>
    <row r="57" spans="1:8" ht="14.15" customHeight="1" x14ac:dyDescent="0.2">
      <c r="A57" s="140"/>
      <c r="B57" s="189"/>
      <c r="C57" s="21"/>
      <c r="D57" s="12"/>
      <c r="E57" s="12" t="s">
        <v>90</v>
      </c>
      <c r="F57" s="17">
        <v>52</v>
      </c>
      <c r="G57" s="17">
        <v>7</v>
      </c>
      <c r="H57" s="24" t="s">
        <v>91</v>
      </c>
    </row>
    <row r="58" spans="1:8" ht="14.15" customHeight="1" x14ac:dyDescent="0.2">
      <c r="A58" s="161" t="s">
        <v>92</v>
      </c>
      <c r="B58" s="189"/>
      <c r="C58" s="21"/>
      <c r="D58" s="12"/>
      <c r="E58" s="12" t="s">
        <v>93</v>
      </c>
      <c r="F58" s="17">
        <v>53</v>
      </c>
      <c r="G58" s="17">
        <v>8</v>
      </c>
      <c r="H58" s="24" t="s">
        <v>94</v>
      </c>
    </row>
    <row r="59" spans="1:8" ht="14.15" customHeight="1" x14ac:dyDescent="0.2">
      <c r="A59" s="161"/>
      <c r="B59" s="189"/>
      <c r="C59" s="34"/>
      <c r="D59" s="12"/>
      <c r="E59" s="12" t="s">
        <v>95</v>
      </c>
      <c r="F59" s="17">
        <v>54</v>
      </c>
      <c r="G59" s="173">
        <v>9</v>
      </c>
      <c r="H59" s="179" t="s">
        <v>96</v>
      </c>
    </row>
    <row r="60" spans="1:8" s="10" customFormat="1" ht="14.15" customHeight="1" x14ac:dyDescent="0.2">
      <c r="A60" s="161"/>
      <c r="B60" s="189"/>
      <c r="C60" s="34"/>
      <c r="D60" s="12"/>
      <c r="E60" s="12"/>
      <c r="F60" s="17">
        <v>55</v>
      </c>
      <c r="G60" s="147"/>
      <c r="H60" s="180"/>
    </row>
    <row r="61" spans="1:8" s="10" customFormat="1" ht="14.15" customHeight="1" x14ac:dyDescent="0.2">
      <c r="A61" s="161"/>
      <c r="B61" s="140" t="s">
        <v>97</v>
      </c>
      <c r="C61" s="34"/>
      <c r="D61" s="20" t="s">
        <v>44</v>
      </c>
      <c r="E61" s="20" t="s">
        <v>73</v>
      </c>
      <c r="F61" s="17">
        <v>56</v>
      </c>
      <c r="G61" s="151">
        <v>10</v>
      </c>
      <c r="H61" s="166" t="s">
        <v>74</v>
      </c>
    </row>
    <row r="62" spans="1:8" ht="14.15" customHeight="1" x14ac:dyDescent="0.2">
      <c r="A62" s="161"/>
      <c r="B62" s="140"/>
      <c r="C62" s="34"/>
      <c r="D62" s="12"/>
      <c r="E62" s="12" t="s">
        <v>75</v>
      </c>
      <c r="F62" s="17">
        <v>57</v>
      </c>
      <c r="G62" s="147"/>
      <c r="H62" s="167"/>
    </row>
    <row r="63" spans="1:8" ht="14.15" customHeight="1" x14ac:dyDescent="0.2">
      <c r="A63" s="161"/>
      <c r="B63" s="140"/>
      <c r="C63" s="35" t="s">
        <v>98</v>
      </c>
      <c r="D63" s="7"/>
      <c r="E63" s="36" t="s">
        <v>99</v>
      </c>
      <c r="F63" s="9">
        <v>58</v>
      </c>
      <c r="G63" s="176">
        <v>1</v>
      </c>
      <c r="H63" s="172" t="s">
        <v>100</v>
      </c>
    </row>
    <row r="64" spans="1:8" ht="14.15" customHeight="1" x14ac:dyDescent="0.2">
      <c r="A64" s="161"/>
      <c r="B64" s="140"/>
      <c r="C64" s="37" t="s">
        <v>101</v>
      </c>
      <c r="D64" s="12"/>
      <c r="E64" s="38"/>
      <c r="F64" s="26">
        <v>59</v>
      </c>
      <c r="G64" s="147"/>
      <c r="H64" s="180"/>
    </row>
    <row r="65" spans="1:8" ht="14.15" customHeight="1" x14ac:dyDescent="0.2">
      <c r="A65" s="161"/>
      <c r="B65" s="140"/>
      <c r="C65" s="37"/>
      <c r="D65" s="12"/>
      <c r="E65" s="38"/>
      <c r="F65" s="26">
        <v>60</v>
      </c>
      <c r="G65" s="173">
        <v>2</v>
      </c>
      <c r="H65" s="174" t="s">
        <v>102</v>
      </c>
    </row>
    <row r="66" spans="1:8" ht="14.15" customHeight="1" x14ac:dyDescent="0.2">
      <c r="A66" s="161"/>
      <c r="B66" s="140"/>
      <c r="C66" s="37"/>
      <c r="D66" s="12"/>
      <c r="E66" s="38"/>
      <c r="F66" s="26">
        <v>61</v>
      </c>
      <c r="G66" s="157"/>
      <c r="H66" s="182"/>
    </row>
    <row r="67" spans="1:8" ht="14.15" customHeight="1" x14ac:dyDescent="0.2">
      <c r="A67" s="161"/>
      <c r="B67" s="140"/>
      <c r="C67" s="39" t="s">
        <v>103</v>
      </c>
      <c r="D67" s="40" t="s">
        <v>104</v>
      </c>
      <c r="E67" s="7"/>
      <c r="F67" s="9">
        <v>62</v>
      </c>
      <c r="G67" s="142">
        <v>1</v>
      </c>
      <c r="H67" s="144" t="s">
        <v>105</v>
      </c>
    </row>
    <row r="68" spans="1:8" ht="14.15" customHeight="1" x14ac:dyDescent="0.2">
      <c r="A68" s="161"/>
      <c r="B68" s="140"/>
      <c r="C68" s="41"/>
      <c r="D68" s="12"/>
      <c r="E68" s="12"/>
      <c r="F68" s="14">
        <v>63</v>
      </c>
      <c r="G68" s="143"/>
      <c r="H68" s="145"/>
    </row>
    <row r="69" spans="1:8" ht="14.15" customHeight="1" x14ac:dyDescent="0.2">
      <c r="A69" s="161"/>
      <c r="B69" s="140"/>
      <c r="C69" s="42"/>
      <c r="D69" s="40" t="s">
        <v>106</v>
      </c>
      <c r="E69" s="7"/>
      <c r="F69" s="9">
        <v>64</v>
      </c>
      <c r="G69" s="153">
        <v>1</v>
      </c>
      <c r="H69" s="169" t="s">
        <v>107</v>
      </c>
    </row>
    <row r="70" spans="1:8" ht="14.15" customHeight="1" x14ac:dyDescent="0.2">
      <c r="A70" s="161"/>
      <c r="B70" s="140"/>
      <c r="C70" s="37"/>
      <c r="D70" s="12"/>
      <c r="E70" s="12"/>
      <c r="F70" s="26">
        <v>65</v>
      </c>
      <c r="G70" s="173"/>
      <c r="H70" s="174"/>
    </row>
    <row r="71" spans="1:8" ht="14.15" customHeight="1" x14ac:dyDescent="0.2">
      <c r="A71" s="175" t="s">
        <v>108</v>
      </c>
      <c r="B71" s="140"/>
      <c r="C71" s="39" t="s">
        <v>47</v>
      </c>
      <c r="D71" s="7"/>
      <c r="E71" s="7"/>
      <c r="F71" s="9">
        <v>66</v>
      </c>
      <c r="G71" s="176">
        <v>1</v>
      </c>
      <c r="H71" s="172" t="s">
        <v>109</v>
      </c>
    </row>
    <row r="72" spans="1:8" ht="14.15" customHeight="1" x14ac:dyDescent="0.2">
      <c r="A72" s="140"/>
      <c r="B72" s="140"/>
      <c r="C72" s="43"/>
      <c r="D72" s="12"/>
      <c r="E72" s="12"/>
      <c r="F72" s="17">
        <v>67</v>
      </c>
      <c r="G72" s="177"/>
      <c r="H72" s="149"/>
    </row>
    <row r="73" spans="1:8" ht="14.15" customHeight="1" x14ac:dyDescent="0.2">
      <c r="A73" s="140"/>
      <c r="B73" s="140"/>
      <c r="C73" s="42"/>
      <c r="D73" s="12"/>
      <c r="E73" s="12"/>
      <c r="F73" s="17">
        <v>68</v>
      </c>
      <c r="G73" s="177"/>
      <c r="H73" s="149"/>
    </row>
    <row r="74" spans="1:8" ht="14.15" customHeight="1" x14ac:dyDescent="0.2">
      <c r="A74" s="140"/>
      <c r="B74" s="140"/>
      <c r="C74" s="39" t="s">
        <v>110</v>
      </c>
      <c r="D74" s="7"/>
      <c r="E74" s="44"/>
      <c r="F74" s="9">
        <v>69</v>
      </c>
      <c r="G74" s="9"/>
      <c r="H74" s="45" t="s">
        <v>111</v>
      </c>
    </row>
    <row r="75" spans="1:8" ht="14.15" customHeight="1" thickBot="1" x14ac:dyDescent="0.25">
      <c r="A75" s="140"/>
      <c r="B75" s="181"/>
      <c r="C75" s="39" t="s">
        <v>112</v>
      </c>
      <c r="D75" s="7"/>
      <c r="E75" s="44"/>
      <c r="F75" s="9">
        <v>70</v>
      </c>
      <c r="G75" s="9"/>
      <c r="H75" s="46" t="s">
        <v>113</v>
      </c>
    </row>
    <row r="76" spans="1:8" ht="20.149999999999999" customHeight="1" thickTop="1" thickBot="1" x14ac:dyDescent="0.25">
      <c r="A76" s="140"/>
      <c r="B76" s="47"/>
      <c r="C76" s="48"/>
      <c r="D76" s="49"/>
      <c r="E76" s="50" t="s">
        <v>114</v>
      </c>
      <c r="F76" s="51">
        <f>COUNTA('[1]2年上'!F108:F126)+F75</f>
        <v>89</v>
      </c>
      <c r="G76" s="52">
        <f>'[1]2年上'!G118+'[1]2年上'!G123+'[1]2年上'!G126+G28+G29+G45+G61+G65+G67+G69+G71</f>
        <v>60</v>
      </c>
      <c r="H76" s="53" t="s">
        <v>115</v>
      </c>
    </row>
    <row r="77" spans="1:8" ht="14.15" customHeight="1" thickTop="1" x14ac:dyDescent="0.2">
      <c r="A77" s="140"/>
      <c r="B77" s="178" t="s">
        <v>116</v>
      </c>
      <c r="C77" s="54" t="s">
        <v>117</v>
      </c>
      <c r="D77" s="38"/>
      <c r="E77" s="12"/>
      <c r="F77" s="17">
        <v>71</v>
      </c>
      <c r="G77" s="55">
        <v>1</v>
      </c>
      <c r="H77" s="56" t="s">
        <v>118</v>
      </c>
    </row>
    <row r="78" spans="1:8" ht="14.15" customHeight="1" x14ac:dyDescent="0.2">
      <c r="A78" s="140"/>
      <c r="B78" s="178"/>
      <c r="C78" s="43"/>
      <c r="D78" s="20" t="s">
        <v>119</v>
      </c>
      <c r="E78" s="57"/>
      <c r="F78" s="17">
        <v>72</v>
      </c>
      <c r="G78" s="17">
        <v>2</v>
      </c>
      <c r="H78" s="56" t="s">
        <v>120</v>
      </c>
    </row>
    <row r="79" spans="1:8" ht="14.15" customHeight="1" x14ac:dyDescent="0.2">
      <c r="A79" s="140"/>
      <c r="B79" s="178"/>
      <c r="C79" s="43"/>
      <c r="D79" s="12"/>
      <c r="E79" s="12"/>
      <c r="F79" s="17">
        <v>73</v>
      </c>
      <c r="G79" s="17">
        <v>3</v>
      </c>
      <c r="H79" s="56" t="s">
        <v>121</v>
      </c>
    </row>
    <row r="80" spans="1:8" ht="14.15" customHeight="1" x14ac:dyDescent="0.2">
      <c r="A80" s="140"/>
      <c r="B80" s="178"/>
      <c r="C80" s="43"/>
      <c r="D80" s="12"/>
      <c r="E80" s="12"/>
      <c r="F80" s="17">
        <v>74</v>
      </c>
      <c r="G80" s="17">
        <v>4</v>
      </c>
      <c r="H80" s="33" t="s">
        <v>122</v>
      </c>
    </row>
    <row r="81" spans="1:8" ht="14.15" customHeight="1" x14ac:dyDescent="0.2">
      <c r="A81" s="140"/>
      <c r="B81" s="178"/>
      <c r="C81" s="34"/>
      <c r="D81" s="38"/>
      <c r="E81" s="12"/>
      <c r="F81" s="17">
        <v>75</v>
      </c>
      <c r="G81" s="17">
        <v>5</v>
      </c>
      <c r="H81" s="24" t="s">
        <v>123</v>
      </c>
    </row>
    <row r="82" spans="1:8" s="10" customFormat="1" ht="14.15" customHeight="1" x14ac:dyDescent="0.2">
      <c r="A82" s="171" t="s">
        <v>124</v>
      </c>
      <c r="B82" s="171" t="s">
        <v>124</v>
      </c>
      <c r="C82" s="37"/>
      <c r="D82" s="20" t="s">
        <v>125</v>
      </c>
      <c r="E82" s="57"/>
      <c r="F82" s="17">
        <v>76</v>
      </c>
      <c r="G82" s="58">
        <v>6</v>
      </c>
      <c r="H82" s="24" t="s">
        <v>126</v>
      </c>
    </row>
    <row r="83" spans="1:8" ht="14.15" customHeight="1" x14ac:dyDescent="0.2">
      <c r="A83" s="171"/>
      <c r="B83" s="171"/>
      <c r="C83" s="43"/>
      <c r="D83" s="59"/>
      <c r="E83" s="60"/>
      <c r="F83" s="17">
        <v>77</v>
      </c>
      <c r="G83" s="58">
        <v>7</v>
      </c>
      <c r="H83" s="24" t="s">
        <v>127</v>
      </c>
    </row>
    <row r="84" spans="1:8" ht="14.15" customHeight="1" x14ac:dyDescent="0.2">
      <c r="A84" s="171"/>
      <c r="B84" s="171"/>
      <c r="C84" s="43"/>
      <c r="D84" s="12" t="s">
        <v>44</v>
      </c>
      <c r="E84" s="12" t="s">
        <v>73</v>
      </c>
      <c r="F84" s="17">
        <v>78</v>
      </c>
      <c r="G84" s="154">
        <v>8</v>
      </c>
      <c r="H84" s="166" t="s">
        <v>74</v>
      </c>
    </row>
    <row r="85" spans="1:8" s="10" customFormat="1" ht="14.15" customHeight="1" x14ac:dyDescent="0.2">
      <c r="A85" s="171"/>
      <c r="B85" s="171"/>
      <c r="C85" s="43"/>
      <c r="D85" s="29"/>
      <c r="E85" s="12" t="s">
        <v>75</v>
      </c>
      <c r="F85" s="14">
        <v>79</v>
      </c>
      <c r="G85" s="165"/>
      <c r="H85" s="167"/>
    </row>
    <row r="86" spans="1:8" s="10" customFormat="1" ht="14.15" customHeight="1" x14ac:dyDescent="0.2">
      <c r="A86" s="171"/>
      <c r="B86" s="171"/>
      <c r="C86" s="39" t="s">
        <v>128</v>
      </c>
      <c r="D86" s="7"/>
      <c r="E86" s="7"/>
      <c r="F86" s="9">
        <v>80</v>
      </c>
      <c r="G86" s="153">
        <v>1</v>
      </c>
      <c r="H86" s="172" t="s">
        <v>129</v>
      </c>
    </row>
    <row r="87" spans="1:8" ht="14.15" customHeight="1" x14ac:dyDescent="0.2">
      <c r="A87" s="171"/>
      <c r="B87" s="171"/>
      <c r="C87" s="43"/>
      <c r="D87" s="12"/>
      <c r="E87" s="12"/>
      <c r="F87" s="17">
        <v>81</v>
      </c>
      <c r="G87" s="154"/>
      <c r="H87" s="164"/>
    </row>
    <row r="88" spans="1:8" ht="14.15" customHeight="1" x14ac:dyDescent="0.2">
      <c r="A88" s="171"/>
      <c r="B88" s="171"/>
      <c r="C88" s="34"/>
      <c r="D88" s="12"/>
      <c r="E88" s="38"/>
      <c r="F88" s="17">
        <v>82</v>
      </c>
      <c r="G88" s="17">
        <v>2</v>
      </c>
      <c r="H88" s="24" t="s">
        <v>130</v>
      </c>
    </row>
    <row r="89" spans="1:8" ht="14.15" customHeight="1" x14ac:dyDescent="0.2">
      <c r="A89" s="171"/>
      <c r="B89" s="171"/>
      <c r="C89" s="61"/>
      <c r="D89" s="12"/>
      <c r="E89" s="38" t="s">
        <v>131</v>
      </c>
      <c r="F89" s="17">
        <v>83</v>
      </c>
      <c r="G89" s="17">
        <v>3</v>
      </c>
      <c r="H89" s="24" t="s">
        <v>132</v>
      </c>
    </row>
    <row r="90" spans="1:8" ht="14.15" customHeight="1" x14ac:dyDescent="0.2">
      <c r="A90" s="161" t="s">
        <v>133</v>
      </c>
      <c r="B90" s="161" t="s">
        <v>133</v>
      </c>
      <c r="C90" s="43"/>
      <c r="D90" s="12"/>
      <c r="E90" s="12" t="s">
        <v>134</v>
      </c>
      <c r="F90" s="17">
        <v>84</v>
      </c>
      <c r="G90" s="17">
        <v>4</v>
      </c>
      <c r="H90" s="56" t="s">
        <v>135</v>
      </c>
    </row>
    <row r="91" spans="1:8" ht="14.15" customHeight="1" x14ac:dyDescent="0.2">
      <c r="A91" s="161"/>
      <c r="B91" s="161"/>
      <c r="C91" s="43"/>
      <c r="D91" s="12"/>
      <c r="E91" s="12" t="s">
        <v>136</v>
      </c>
      <c r="F91" s="17">
        <v>85</v>
      </c>
      <c r="G91" s="17">
        <v>5</v>
      </c>
      <c r="H91" s="24" t="s">
        <v>137</v>
      </c>
    </row>
    <row r="92" spans="1:8" ht="14.15" customHeight="1" x14ac:dyDescent="0.2">
      <c r="A92" s="161"/>
      <c r="B92" s="161"/>
      <c r="C92" s="34"/>
      <c r="D92" s="20" t="s">
        <v>44</v>
      </c>
      <c r="E92" s="20" t="s">
        <v>73</v>
      </c>
      <c r="F92" s="17">
        <v>86</v>
      </c>
      <c r="G92" s="168">
        <v>6</v>
      </c>
      <c r="H92" s="166" t="s">
        <v>74</v>
      </c>
    </row>
    <row r="93" spans="1:8" ht="14.15" customHeight="1" x14ac:dyDescent="0.2">
      <c r="A93" s="161"/>
      <c r="B93" s="161"/>
      <c r="C93" s="62"/>
      <c r="D93" s="29"/>
      <c r="E93" s="29" t="s">
        <v>75</v>
      </c>
      <c r="F93" s="14">
        <v>87</v>
      </c>
      <c r="G93" s="143"/>
      <c r="H93" s="167"/>
    </row>
    <row r="94" spans="1:8" ht="14.15" customHeight="1" x14ac:dyDescent="0.2">
      <c r="A94" s="161"/>
      <c r="B94" s="161"/>
      <c r="C94" s="39" t="s">
        <v>47</v>
      </c>
      <c r="D94" s="7"/>
      <c r="E94" s="44"/>
      <c r="F94" s="9">
        <v>88</v>
      </c>
      <c r="G94" s="153">
        <v>1</v>
      </c>
      <c r="H94" s="169" t="s">
        <v>138</v>
      </c>
    </row>
    <row r="95" spans="1:8" ht="14.15" customHeight="1" x14ac:dyDescent="0.2">
      <c r="A95" s="161"/>
      <c r="B95" s="161"/>
      <c r="C95" s="62"/>
      <c r="D95" s="29"/>
      <c r="E95" s="29"/>
      <c r="F95" s="14">
        <v>89</v>
      </c>
      <c r="G95" s="165"/>
      <c r="H95" s="170"/>
    </row>
    <row r="96" spans="1:8" ht="14.15" customHeight="1" x14ac:dyDescent="0.2">
      <c r="A96" s="161"/>
      <c r="B96" s="161"/>
      <c r="C96" s="63" t="s">
        <v>139</v>
      </c>
      <c r="D96" s="7"/>
      <c r="E96" s="7"/>
      <c r="F96" s="9">
        <v>90</v>
      </c>
      <c r="G96" s="153">
        <v>1</v>
      </c>
      <c r="H96" s="155" t="s">
        <v>140</v>
      </c>
    </row>
    <row r="97" spans="1:8" ht="14.15" customHeight="1" x14ac:dyDescent="0.2">
      <c r="A97" s="161"/>
      <c r="B97" s="161"/>
      <c r="C97" s="34"/>
      <c r="D97" s="12"/>
      <c r="E97" s="12"/>
      <c r="F97" s="17">
        <v>91</v>
      </c>
      <c r="G97" s="154"/>
      <c r="H97" s="156"/>
    </row>
    <row r="98" spans="1:8" ht="14.15" customHeight="1" x14ac:dyDescent="0.2">
      <c r="A98" s="160" t="s">
        <v>141</v>
      </c>
      <c r="B98" s="160" t="s">
        <v>141</v>
      </c>
      <c r="C98" s="34"/>
      <c r="D98" s="12"/>
      <c r="E98" s="12" t="s">
        <v>142</v>
      </c>
      <c r="F98" s="17">
        <v>92</v>
      </c>
      <c r="G98" s="17">
        <v>2</v>
      </c>
      <c r="H98" s="56" t="s">
        <v>143</v>
      </c>
    </row>
    <row r="99" spans="1:8" ht="14.15" customHeight="1" x14ac:dyDescent="0.2">
      <c r="A99" s="160"/>
      <c r="B99" s="160"/>
      <c r="C99" s="43"/>
      <c r="D99" s="12"/>
      <c r="E99" s="12" t="s">
        <v>144</v>
      </c>
      <c r="F99" s="17">
        <v>93</v>
      </c>
      <c r="G99" s="17">
        <v>3</v>
      </c>
      <c r="H99" s="56" t="s">
        <v>145</v>
      </c>
    </row>
    <row r="100" spans="1:8" ht="14.15" customHeight="1" x14ac:dyDescent="0.2">
      <c r="A100" s="160"/>
      <c r="B100" s="160"/>
      <c r="C100" s="34"/>
      <c r="D100" s="38"/>
      <c r="E100" s="12" t="s">
        <v>146</v>
      </c>
      <c r="F100" s="17">
        <v>94</v>
      </c>
      <c r="G100" s="17">
        <v>4</v>
      </c>
      <c r="H100" s="24" t="s">
        <v>147</v>
      </c>
    </row>
    <row r="101" spans="1:8" ht="14.15" customHeight="1" x14ac:dyDescent="0.2">
      <c r="A101" s="160"/>
      <c r="B101" s="160"/>
      <c r="C101" s="34"/>
      <c r="D101" s="38"/>
      <c r="E101" s="61"/>
      <c r="F101" s="17">
        <v>95</v>
      </c>
      <c r="G101" s="17">
        <v>5</v>
      </c>
      <c r="H101" s="24" t="s">
        <v>148</v>
      </c>
    </row>
    <row r="102" spans="1:8" ht="14.15" customHeight="1" x14ac:dyDescent="0.2">
      <c r="A102" s="160"/>
      <c r="B102" s="160"/>
      <c r="C102" s="34"/>
      <c r="D102" s="12" t="s">
        <v>42</v>
      </c>
      <c r="E102" s="61"/>
      <c r="F102" s="17">
        <v>96</v>
      </c>
      <c r="G102" s="17">
        <v>6</v>
      </c>
      <c r="H102" s="24" t="s">
        <v>43</v>
      </c>
    </row>
    <row r="103" spans="1:8" ht="14.15" customHeight="1" x14ac:dyDescent="0.2">
      <c r="A103" s="160"/>
      <c r="B103" s="160"/>
      <c r="C103" s="37"/>
      <c r="D103" s="64" t="s">
        <v>44</v>
      </c>
      <c r="E103" s="65" t="s">
        <v>45</v>
      </c>
      <c r="F103" s="17">
        <v>97</v>
      </c>
      <c r="G103" s="17">
        <v>7</v>
      </c>
      <c r="H103" s="56" t="s">
        <v>46</v>
      </c>
    </row>
    <row r="104" spans="1:8" s="10" customFormat="1" ht="14.15" customHeight="1" x14ac:dyDescent="0.2">
      <c r="A104" s="161" t="s">
        <v>149</v>
      </c>
      <c r="B104" s="161" t="s">
        <v>149</v>
      </c>
      <c r="C104" s="63" t="s">
        <v>150</v>
      </c>
      <c r="D104" s="7"/>
      <c r="E104" s="7"/>
      <c r="F104" s="9">
        <v>98</v>
      </c>
      <c r="G104" s="153">
        <v>1</v>
      </c>
      <c r="H104" s="162" t="s">
        <v>151</v>
      </c>
    </row>
    <row r="105" spans="1:8" s="10" customFormat="1" ht="14.15" customHeight="1" x14ac:dyDescent="0.2">
      <c r="A105" s="161"/>
      <c r="B105" s="161"/>
      <c r="C105" s="41"/>
      <c r="D105" s="12" t="s">
        <v>152</v>
      </c>
      <c r="E105" s="12"/>
      <c r="F105" s="17">
        <v>99</v>
      </c>
      <c r="G105" s="154"/>
      <c r="H105" s="163"/>
    </row>
    <row r="106" spans="1:8" s="10" customFormat="1" ht="14.15" customHeight="1" x14ac:dyDescent="0.2">
      <c r="A106" s="161"/>
      <c r="B106" s="161"/>
      <c r="C106" s="41"/>
      <c r="D106" s="12"/>
      <c r="E106" s="11"/>
      <c r="F106" s="17">
        <v>100</v>
      </c>
      <c r="G106" s="154"/>
      <c r="H106" s="164"/>
    </row>
    <row r="107" spans="1:8" s="10" customFormat="1" ht="14.15" customHeight="1" x14ac:dyDescent="0.2">
      <c r="A107" s="161"/>
      <c r="B107" s="161"/>
      <c r="C107" s="41"/>
      <c r="D107" s="66"/>
      <c r="E107" s="11"/>
      <c r="F107" s="17">
        <v>101</v>
      </c>
      <c r="G107" s="17">
        <v>2</v>
      </c>
      <c r="H107" s="24" t="s">
        <v>153</v>
      </c>
    </row>
    <row r="108" spans="1:8" ht="14.15" customHeight="1" x14ac:dyDescent="0.2">
      <c r="A108" s="161"/>
      <c r="B108" s="161"/>
      <c r="C108" s="34"/>
      <c r="D108" s="20" t="s">
        <v>154</v>
      </c>
      <c r="E108" s="20" t="s">
        <v>155</v>
      </c>
      <c r="F108" s="17">
        <v>102</v>
      </c>
      <c r="G108" s="17">
        <v>3</v>
      </c>
      <c r="H108" s="56" t="s">
        <v>156</v>
      </c>
    </row>
    <row r="109" spans="1:8" ht="14.15" customHeight="1" x14ac:dyDescent="0.2">
      <c r="A109" s="161"/>
      <c r="B109" s="161"/>
      <c r="C109" s="37"/>
      <c r="D109" s="67"/>
      <c r="E109" s="59" t="s">
        <v>157</v>
      </c>
      <c r="F109" s="17">
        <v>103</v>
      </c>
      <c r="G109" s="68">
        <v>4</v>
      </c>
      <c r="H109" s="33" t="s">
        <v>158</v>
      </c>
    </row>
    <row r="110" spans="1:8" ht="14.15" customHeight="1" x14ac:dyDescent="0.2">
      <c r="A110" s="161"/>
      <c r="B110" s="161"/>
      <c r="C110" s="43"/>
      <c r="D110" s="12" t="s">
        <v>44</v>
      </c>
      <c r="E110" s="12" t="s">
        <v>73</v>
      </c>
      <c r="F110" s="17">
        <v>104</v>
      </c>
      <c r="G110" s="154">
        <v>5</v>
      </c>
      <c r="H110" s="166" t="s">
        <v>74</v>
      </c>
    </row>
    <row r="111" spans="1:8" ht="14.15" customHeight="1" x14ac:dyDescent="0.2">
      <c r="A111" s="161"/>
      <c r="B111" s="161"/>
      <c r="C111" s="43"/>
      <c r="D111" s="29"/>
      <c r="E111" s="12" t="s">
        <v>75</v>
      </c>
      <c r="F111" s="14">
        <v>105</v>
      </c>
      <c r="G111" s="165"/>
      <c r="H111" s="167"/>
    </row>
    <row r="112" spans="1:8" ht="14.15" customHeight="1" x14ac:dyDescent="0.2">
      <c r="A112" s="152" t="s">
        <v>159</v>
      </c>
      <c r="B112" s="152" t="s">
        <v>159</v>
      </c>
      <c r="C112" s="63" t="s">
        <v>160</v>
      </c>
      <c r="D112" s="7"/>
      <c r="E112" s="7"/>
      <c r="F112" s="9">
        <v>106</v>
      </c>
      <c r="G112" s="153">
        <v>1</v>
      </c>
      <c r="H112" s="155" t="s">
        <v>161</v>
      </c>
    </row>
    <row r="113" spans="1:8" ht="14.15" customHeight="1" x14ac:dyDescent="0.2">
      <c r="A113" s="152"/>
      <c r="B113" s="152"/>
      <c r="C113" s="34"/>
      <c r="D113" s="12"/>
      <c r="E113" s="12"/>
      <c r="F113" s="17">
        <v>107</v>
      </c>
      <c r="G113" s="154"/>
      <c r="H113" s="156"/>
    </row>
    <row r="114" spans="1:8" ht="14.15" customHeight="1" x14ac:dyDescent="0.2">
      <c r="A114" s="152"/>
      <c r="B114" s="152"/>
      <c r="C114" s="34"/>
      <c r="D114" s="12"/>
      <c r="E114" s="12"/>
      <c r="F114" s="17">
        <v>108</v>
      </c>
      <c r="G114" s="68">
        <v>2</v>
      </c>
      <c r="H114" s="69" t="s">
        <v>162</v>
      </c>
    </row>
    <row r="115" spans="1:8" ht="14.15" customHeight="1" x14ac:dyDescent="0.2">
      <c r="A115" s="152"/>
      <c r="B115" s="152"/>
      <c r="C115" s="34"/>
      <c r="D115" s="12"/>
      <c r="E115" s="12"/>
      <c r="F115" s="17">
        <v>109</v>
      </c>
      <c r="G115" s="68">
        <v>3</v>
      </c>
      <c r="H115" s="69" t="s">
        <v>163</v>
      </c>
    </row>
    <row r="116" spans="1:8" ht="14.15" customHeight="1" x14ac:dyDescent="0.2">
      <c r="A116" s="152"/>
      <c r="B116" s="152"/>
      <c r="C116" s="34"/>
      <c r="D116" s="12"/>
      <c r="E116" s="12" t="s">
        <v>164</v>
      </c>
      <c r="F116" s="17">
        <v>110</v>
      </c>
      <c r="G116" s="151">
        <v>4</v>
      </c>
      <c r="H116" s="158" t="s">
        <v>165</v>
      </c>
    </row>
    <row r="117" spans="1:8" ht="14.15" customHeight="1" x14ac:dyDescent="0.2">
      <c r="A117" s="152"/>
      <c r="B117" s="152"/>
      <c r="C117" s="70"/>
      <c r="D117" s="29"/>
      <c r="E117" s="29"/>
      <c r="F117" s="14">
        <v>111</v>
      </c>
      <c r="G117" s="157"/>
      <c r="H117" s="159"/>
    </row>
    <row r="118" spans="1:8" ht="14.15" customHeight="1" x14ac:dyDescent="0.2">
      <c r="A118" s="152"/>
      <c r="B118" s="152"/>
      <c r="C118" s="71" t="s">
        <v>103</v>
      </c>
      <c r="D118" s="71" t="s">
        <v>166</v>
      </c>
      <c r="E118" s="12"/>
      <c r="F118" s="9">
        <v>112</v>
      </c>
      <c r="G118" s="146">
        <v>1</v>
      </c>
      <c r="H118" s="144" t="s">
        <v>167</v>
      </c>
    </row>
    <row r="119" spans="1:8" ht="14.15" customHeight="1" x14ac:dyDescent="0.2">
      <c r="A119" s="152"/>
      <c r="B119" s="152"/>
      <c r="C119" s="43"/>
      <c r="D119" s="12"/>
      <c r="E119" s="12"/>
      <c r="F119" s="14">
        <v>113</v>
      </c>
      <c r="G119" s="157"/>
      <c r="H119" s="145"/>
    </row>
    <row r="120" spans="1:8" ht="14.15" customHeight="1" x14ac:dyDescent="0.2">
      <c r="A120" s="140" t="s">
        <v>168</v>
      </c>
      <c r="B120" s="140" t="s">
        <v>168</v>
      </c>
      <c r="C120" s="54"/>
      <c r="D120" s="63" t="s">
        <v>169</v>
      </c>
      <c r="E120" s="7"/>
      <c r="F120" s="9">
        <v>114</v>
      </c>
      <c r="G120" s="142">
        <v>1</v>
      </c>
      <c r="H120" s="144" t="s">
        <v>170</v>
      </c>
    </row>
    <row r="121" spans="1:8" ht="14.15" customHeight="1" x14ac:dyDescent="0.2">
      <c r="A121" s="140"/>
      <c r="B121" s="140"/>
      <c r="C121" s="70"/>
      <c r="D121" s="29"/>
      <c r="E121" s="29"/>
      <c r="F121" s="14">
        <v>115</v>
      </c>
      <c r="G121" s="143"/>
      <c r="H121" s="145"/>
    </row>
    <row r="122" spans="1:8" ht="14.15" customHeight="1" x14ac:dyDescent="0.2">
      <c r="A122" s="140"/>
      <c r="B122" s="140"/>
      <c r="C122" s="54" t="s">
        <v>171</v>
      </c>
      <c r="D122" s="12"/>
      <c r="E122" s="12" t="s">
        <v>172</v>
      </c>
      <c r="F122" s="9">
        <v>116</v>
      </c>
      <c r="G122" s="146">
        <v>1</v>
      </c>
      <c r="H122" s="148" t="s">
        <v>173</v>
      </c>
    </row>
    <row r="123" spans="1:8" ht="14.15" customHeight="1" x14ac:dyDescent="0.2">
      <c r="A123" s="140"/>
      <c r="B123" s="140"/>
      <c r="C123" s="34"/>
      <c r="D123" s="12"/>
      <c r="E123" s="12" t="s">
        <v>174</v>
      </c>
      <c r="F123" s="17">
        <v>117</v>
      </c>
      <c r="G123" s="147"/>
      <c r="H123" s="149"/>
    </row>
    <row r="124" spans="1:8" ht="14.15" customHeight="1" x14ac:dyDescent="0.2">
      <c r="A124" s="140"/>
      <c r="B124" s="140"/>
      <c r="C124" s="34"/>
      <c r="D124" s="12"/>
      <c r="E124" s="12" t="s">
        <v>175</v>
      </c>
      <c r="F124" s="17">
        <v>118</v>
      </c>
      <c r="G124" s="151">
        <v>2</v>
      </c>
      <c r="H124" s="149"/>
    </row>
    <row r="125" spans="1:8" ht="14.15" customHeight="1" x14ac:dyDescent="0.2">
      <c r="A125" s="140"/>
      <c r="B125" s="140"/>
      <c r="C125" s="34"/>
      <c r="D125" s="12"/>
      <c r="E125" s="12" t="s">
        <v>176</v>
      </c>
      <c r="F125" s="17">
        <v>119</v>
      </c>
      <c r="G125" s="147"/>
      <c r="H125" s="149"/>
    </row>
    <row r="126" spans="1:8" ht="14.15" customHeight="1" thickBot="1" x14ac:dyDescent="0.25">
      <c r="A126" s="141"/>
      <c r="B126" s="141"/>
      <c r="C126" s="72"/>
      <c r="D126" s="73"/>
      <c r="E126" s="73" t="s">
        <v>177</v>
      </c>
      <c r="F126" s="74">
        <v>120</v>
      </c>
      <c r="G126" s="75">
        <v>3</v>
      </c>
      <c r="H126" s="150"/>
    </row>
    <row r="127" spans="1:8" ht="25" customHeight="1" thickTop="1" x14ac:dyDescent="0.2">
      <c r="A127" s="76"/>
      <c r="B127" s="77"/>
      <c r="C127" s="78"/>
      <c r="D127" s="79"/>
      <c r="E127" s="80" t="s">
        <v>178</v>
      </c>
      <c r="F127" s="81">
        <f>COUNTA(F77:F126)</f>
        <v>50</v>
      </c>
      <c r="G127" s="81">
        <f>G84+G92+G94+G103+G110+G116+G118+G120+3</f>
        <v>36</v>
      </c>
      <c r="H127" s="82" t="s">
        <v>179</v>
      </c>
    </row>
    <row r="128" spans="1:8" ht="25" customHeight="1" x14ac:dyDescent="0.2">
      <c r="A128" s="83"/>
      <c r="B128" s="84"/>
      <c r="C128" s="85"/>
      <c r="D128" s="79"/>
      <c r="E128" s="86" t="s">
        <v>180</v>
      </c>
      <c r="F128" s="87">
        <f>F126</f>
        <v>120</v>
      </c>
      <c r="G128" s="88">
        <f>G28+G29+G45+G61+G65+G67+G69+G71+G127</f>
        <v>81</v>
      </c>
      <c r="H128" s="82" t="s">
        <v>181</v>
      </c>
    </row>
    <row r="129" spans="1:10" ht="12" customHeight="1" thickBot="1" x14ac:dyDescent="0.25">
      <c r="A129" s="89"/>
      <c r="B129" s="85"/>
      <c r="C129" s="90"/>
      <c r="D129" s="91"/>
      <c r="E129" s="91"/>
      <c r="F129" s="92"/>
      <c r="G129" s="92"/>
      <c r="H129" s="93"/>
    </row>
    <row r="130" spans="1:10" s="99" customFormat="1" ht="12" customHeight="1" thickTop="1" x14ac:dyDescent="0.2">
      <c r="A130" s="131" t="s">
        <v>182</v>
      </c>
      <c r="B130" s="132"/>
      <c r="C130" s="94" t="s">
        <v>183</v>
      </c>
      <c r="D130" s="95"/>
      <c r="E130" s="95"/>
      <c r="F130" s="96">
        <v>121</v>
      </c>
      <c r="G130" s="97" t="s">
        <v>184</v>
      </c>
      <c r="H130" s="98"/>
    </row>
    <row r="131" spans="1:10" s="99" customFormat="1" ht="12" customHeight="1" x14ac:dyDescent="0.2">
      <c r="A131" s="133"/>
      <c r="B131" s="134"/>
      <c r="C131" s="100" t="s">
        <v>185</v>
      </c>
      <c r="D131" s="101" t="s">
        <v>186</v>
      </c>
      <c r="E131" s="102"/>
      <c r="F131" s="103">
        <v>122</v>
      </c>
      <c r="G131" s="104"/>
      <c r="H131" s="105"/>
    </row>
    <row r="132" spans="1:10" s="99" customFormat="1" ht="12" customHeight="1" x14ac:dyDescent="0.2">
      <c r="A132" s="133"/>
      <c r="B132" s="134"/>
      <c r="C132" s="106"/>
      <c r="D132" s="107" t="s">
        <v>187</v>
      </c>
      <c r="E132" s="107"/>
      <c r="F132" s="108">
        <v>123</v>
      </c>
      <c r="G132" s="109"/>
      <c r="H132" s="110"/>
      <c r="I132"/>
      <c r="J132"/>
    </row>
    <row r="133" spans="1:10" s="99" customFormat="1" ht="12" customHeight="1" x14ac:dyDescent="0.2">
      <c r="A133" s="133"/>
      <c r="B133" s="134"/>
      <c r="C133" s="106"/>
      <c r="D133" s="107" t="s">
        <v>188</v>
      </c>
      <c r="E133" s="107"/>
      <c r="F133" s="108">
        <v>124</v>
      </c>
      <c r="G133" s="109"/>
      <c r="H133" s="110"/>
      <c r="I133"/>
      <c r="J133"/>
    </row>
    <row r="134" spans="1:10" s="99" customFormat="1" ht="12" customHeight="1" x14ac:dyDescent="0.2">
      <c r="A134" s="133"/>
      <c r="B134" s="134"/>
      <c r="C134" s="106"/>
      <c r="D134" s="107" t="s">
        <v>189</v>
      </c>
      <c r="E134" s="107"/>
      <c r="F134" s="111">
        <v>125</v>
      </c>
      <c r="G134" s="112"/>
      <c r="H134" s="113"/>
      <c r="I134"/>
      <c r="J134"/>
    </row>
    <row r="135" spans="1:10" s="99" customFormat="1" ht="12" customHeight="1" x14ac:dyDescent="0.2">
      <c r="A135" s="133"/>
      <c r="B135" s="134"/>
      <c r="C135" s="114" t="s">
        <v>190</v>
      </c>
      <c r="D135" s="101" t="s">
        <v>191</v>
      </c>
      <c r="E135" s="101"/>
      <c r="F135" s="103">
        <v>126</v>
      </c>
      <c r="G135" s="104"/>
      <c r="H135" s="115"/>
      <c r="I135"/>
      <c r="J135"/>
    </row>
    <row r="136" spans="1:10" s="99" customFormat="1" ht="12" customHeight="1" x14ac:dyDescent="0.2">
      <c r="A136" s="133"/>
      <c r="B136" s="134"/>
      <c r="C136" s="106"/>
      <c r="D136" s="107" t="s">
        <v>192</v>
      </c>
      <c r="E136" s="107"/>
      <c r="F136" s="108">
        <v>127</v>
      </c>
      <c r="G136" s="109"/>
      <c r="H136" s="110"/>
      <c r="I136"/>
      <c r="J136"/>
    </row>
    <row r="137" spans="1:10" s="99" customFormat="1" ht="12" customHeight="1" x14ac:dyDescent="0.2">
      <c r="A137" s="133"/>
      <c r="B137" s="134"/>
      <c r="C137" s="106"/>
      <c r="D137" s="107" t="s">
        <v>193</v>
      </c>
      <c r="E137" s="107"/>
      <c r="F137" s="108">
        <v>128</v>
      </c>
      <c r="G137" s="109"/>
      <c r="H137" s="110"/>
      <c r="I137"/>
      <c r="J137"/>
    </row>
    <row r="138" spans="1:10" s="99" customFormat="1" ht="12" customHeight="1" x14ac:dyDescent="0.2">
      <c r="A138" s="133"/>
      <c r="B138" s="134"/>
      <c r="C138" s="106"/>
      <c r="D138" s="107" t="s">
        <v>194</v>
      </c>
      <c r="E138" s="107"/>
      <c r="F138" s="108">
        <v>129</v>
      </c>
      <c r="G138" s="109"/>
      <c r="H138" s="110"/>
      <c r="I138"/>
      <c r="J138"/>
    </row>
    <row r="139" spans="1:10" s="99" customFormat="1" ht="12" customHeight="1" x14ac:dyDescent="0.2">
      <c r="A139" s="133"/>
      <c r="B139" s="134"/>
      <c r="C139" s="106"/>
      <c r="D139" s="107" t="s">
        <v>195</v>
      </c>
      <c r="E139" s="107"/>
      <c r="F139" s="108">
        <v>130</v>
      </c>
      <c r="G139" s="109"/>
      <c r="H139" s="110"/>
      <c r="I139"/>
      <c r="J139"/>
    </row>
    <row r="140" spans="1:10" s="99" customFormat="1" ht="12" customHeight="1" x14ac:dyDescent="0.2">
      <c r="A140" s="133"/>
      <c r="B140" s="134"/>
      <c r="C140" s="106"/>
      <c r="D140" s="107" t="s">
        <v>196</v>
      </c>
      <c r="E140" s="107"/>
      <c r="F140" s="108">
        <v>131</v>
      </c>
      <c r="G140" s="109"/>
      <c r="H140" s="110"/>
      <c r="I140"/>
      <c r="J140"/>
    </row>
    <row r="141" spans="1:10" s="99" customFormat="1" ht="12" customHeight="1" x14ac:dyDescent="0.2">
      <c r="A141" s="133"/>
      <c r="B141" s="134"/>
      <c r="C141" s="106"/>
      <c r="D141" s="107"/>
      <c r="E141" s="107"/>
      <c r="F141" s="108">
        <v>132</v>
      </c>
      <c r="G141" s="109"/>
      <c r="H141" s="110"/>
      <c r="I141"/>
      <c r="J141"/>
    </row>
    <row r="142" spans="1:10" s="99" customFormat="1" ht="12" customHeight="1" x14ac:dyDescent="0.2">
      <c r="A142" s="133"/>
      <c r="B142" s="134"/>
      <c r="C142" s="106"/>
      <c r="D142" s="107" t="s">
        <v>189</v>
      </c>
      <c r="E142" s="107"/>
      <c r="F142" s="108">
        <v>133</v>
      </c>
      <c r="G142" s="109"/>
      <c r="H142" s="110"/>
      <c r="I142"/>
      <c r="J142"/>
    </row>
    <row r="143" spans="1:10" s="99" customFormat="1" ht="12" customHeight="1" x14ac:dyDescent="0.2">
      <c r="A143" s="133"/>
      <c r="B143" s="134"/>
      <c r="C143" s="100" t="s">
        <v>197</v>
      </c>
      <c r="D143" s="101" t="s">
        <v>198</v>
      </c>
      <c r="E143" s="101"/>
      <c r="F143" s="103">
        <v>134</v>
      </c>
      <c r="G143" s="104"/>
      <c r="H143" s="115"/>
      <c r="I143"/>
      <c r="J143"/>
    </row>
    <row r="144" spans="1:10" s="99" customFormat="1" ht="12" customHeight="1" x14ac:dyDescent="0.2">
      <c r="A144" s="133"/>
      <c r="B144" s="134"/>
      <c r="C144" s="106"/>
      <c r="D144" s="107" t="s">
        <v>199</v>
      </c>
      <c r="E144" s="107"/>
      <c r="F144" s="108">
        <v>135</v>
      </c>
      <c r="G144" s="109"/>
      <c r="H144" s="110"/>
      <c r="I144"/>
      <c r="J144"/>
    </row>
    <row r="145" spans="1:10" s="99" customFormat="1" ht="12" customHeight="1" x14ac:dyDescent="0.2">
      <c r="A145" s="133"/>
      <c r="B145" s="134"/>
      <c r="C145" s="106"/>
      <c r="D145" s="107" t="s">
        <v>200</v>
      </c>
      <c r="E145" s="107"/>
      <c r="F145" s="108">
        <v>136</v>
      </c>
      <c r="G145" s="109"/>
      <c r="H145" s="110"/>
      <c r="I145"/>
      <c r="J145"/>
    </row>
    <row r="146" spans="1:10" s="99" customFormat="1" ht="12" customHeight="1" x14ac:dyDescent="0.2">
      <c r="A146" s="133"/>
      <c r="B146" s="134"/>
      <c r="C146" s="106"/>
      <c r="D146" s="116"/>
      <c r="E146" s="107"/>
      <c r="F146" s="108">
        <v>137</v>
      </c>
      <c r="G146" s="109"/>
      <c r="H146" s="110"/>
      <c r="I146"/>
      <c r="J146"/>
    </row>
    <row r="147" spans="1:10" s="99" customFormat="1" ht="12" customHeight="1" x14ac:dyDescent="0.2">
      <c r="A147" s="133"/>
      <c r="B147" s="134"/>
      <c r="C147" s="106"/>
      <c r="D147" s="107" t="s">
        <v>201</v>
      </c>
      <c r="E147" s="107"/>
      <c r="F147" s="108">
        <v>138</v>
      </c>
      <c r="G147" s="109"/>
      <c r="H147" s="110"/>
      <c r="I147"/>
      <c r="J147"/>
    </row>
    <row r="148" spans="1:10" s="99" customFormat="1" ht="12" customHeight="1" x14ac:dyDescent="0.2">
      <c r="A148" s="133"/>
      <c r="B148" s="134"/>
      <c r="C148" s="114" t="s">
        <v>202</v>
      </c>
      <c r="D148" s="101" t="s">
        <v>203</v>
      </c>
      <c r="E148" s="101"/>
      <c r="F148" s="103">
        <v>139</v>
      </c>
      <c r="G148" s="104"/>
      <c r="H148" s="115"/>
      <c r="I148"/>
      <c r="J148"/>
    </row>
    <row r="149" spans="1:10" s="99" customFormat="1" ht="12" customHeight="1" x14ac:dyDescent="0.2">
      <c r="A149" s="133"/>
      <c r="B149" s="134"/>
      <c r="C149" s="106"/>
      <c r="D149" s="107"/>
      <c r="E149" s="107"/>
      <c r="F149" s="117">
        <v>140</v>
      </c>
      <c r="G149" s="118"/>
      <c r="H149" s="119"/>
      <c r="I149"/>
      <c r="J149"/>
    </row>
    <row r="150" spans="1:10" s="99" customFormat="1" ht="12" customHeight="1" x14ac:dyDescent="0.2">
      <c r="A150" s="133"/>
      <c r="B150" s="134"/>
      <c r="C150" s="114" t="s">
        <v>204</v>
      </c>
      <c r="D150" s="101" t="s">
        <v>205</v>
      </c>
      <c r="E150" s="101"/>
      <c r="F150" s="103">
        <v>141</v>
      </c>
      <c r="G150" s="104"/>
      <c r="H150" s="115"/>
      <c r="I150"/>
      <c r="J150"/>
    </row>
    <row r="151" spans="1:10" s="99" customFormat="1" ht="12" customHeight="1" x14ac:dyDescent="0.2">
      <c r="A151" s="133"/>
      <c r="B151" s="134"/>
      <c r="C151" s="106"/>
      <c r="D151" s="107"/>
      <c r="E151" s="107"/>
      <c r="F151" s="117">
        <v>142</v>
      </c>
      <c r="G151" s="118"/>
      <c r="H151" s="119"/>
      <c r="I151"/>
      <c r="J151"/>
    </row>
    <row r="152" spans="1:10" s="99" customFormat="1" ht="12" customHeight="1" x14ac:dyDescent="0.2">
      <c r="A152" s="133"/>
      <c r="B152" s="134"/>
      <c r="C152" s="114" t="s">
        <v>206</v>
      </c>
      <c r="D152" s="101" t="s">
        <v>207</v>
      </c>
      <c r="E152" s="101"/>
      <c r="F152" s="103">
        <v>143</v>
      </c>
      <c r="G152" s="104"/>
      <c r="H152" s="115"/>
      <c r="I152"/>
      <c r="J152"/>
    </row>
    <row r="153" spans="1:10" s="99" customFormat="1" ht="12" customHeight="1" x14ac:dyDescent="0.2">
      <c r="A153" s="133"/>
      <c r="B153" s="134"/>
      <c r="C153" s="106"/>
      <c r="D153" s="107"/>
      <c r="E153" s="107"/>
      <c r="F153" s="117">
        <v>144</v>
      </c>
      <c r="G153" s="118"/>
      <c r="H153" s="119"/>
      <c r="I153"/>
      <c r="J153"/>
    </row>
    <row r="154" spans="1:10" s="99" customFormat="1" ht="12" customHeight="1" x14ac:dyDescent="0.2">
      <c r="A154" s="135"/>
      <c r="B154" s="136"/>
      <c r="C154" s="137" t="s">
        <v>208</v>
      </c>
      <c r="D154" s="138"/>
      <c r="E154" s="139"/>
      <c r="F154" s="120" t="s">
        <v>209</v>
      </c>
      <c r="G154" s="121"/>
      <c r="H154" s="122"/>
      <c r="I154"/>
      <c r="J154"/>
    </row>
    <row r="155" spans="1:10" ht="25" customHeight="1" x14ac:dyDescent="0.2">
      <c r="C155" s="123"/>
      <c r="D155" s="79"/>
      <c r="E155" s="124" t="s">
        <v>210</v>
      </c>
      <c r="F155" s="125">
        <f>F147-F130+1</f>
        <v>18</v>
      </c>
      <c r="G155" s="125" t="s">
        <v>184</v>
      </c>
      <c r="H155" s="126"/>
    </row>
    <row r="156" spans="1:10" ht="25" customHeight="1" x14ac:dyDescent="0.2">
      <c r="C156" s="123"/>
      <c r="D156" s="79"/>
      <c r="E156" s="86" t="s">
        <v>211</v>
      </c>
      <c r="F156" s="87">
        <f>F128+F155</f>
        <v>138</v>
      </c>
      <c r="G156" s="88">
        <f>G128</f>
        <v>81</v>
      </c>
      <c r="H156" s="126"/>
    </row>
    <row r="157" spans="1:10" ht="25" customHeight="1" thickBot="1" x14ac:dyDescent="0.25">
      <c r="C157" s="123"/>
      <c r="D157" s="79"/>
      <c r="E157" s="127" t="s">
        <v>212</v>
      </c>
      <c r="F157" s="128">
        <f>'[1]2年上'!F160+F156</f>
        <v>282</v>
      </c>
      <c r="G157" s="129">
        <f>'[1]2年上'!G160+G156</f>
        <v>156</v>
      </c>
      <c r="H157" s="126"/>
    </row>
    <row r="158" spans="1:10" ht="10.5" customHeight="1" thickTop="1" x14ac:dyDescent="0.2">
      <c r="E158" s="2"/>
    </row>
    <row r="159" spans="1:10" ht="10.5" customHeight="1" x14ac:dyDescent="0.2">
      <c r="E159" s="2"/>
    </row>
    <row r="160" spans="1:10" ht="10.5" customHeight="1" x14ac:dyDescent="0.2">
      <c r="E160" s="2"/>
    </row>
    <row r="161" spans="5:5" ht="10.5" customHeight="1" x14ac:dyDescent="0.2">
      <c r="E161" s="2"/>
    </row>
    <row r="162" spans="5:5" ht="10.5" customHeight="1" x14ac:dyDescent="0.2">
      <c r="E162" s="2"/>
    </row>
    <row r="163" spans="5:5" ht="10.5" customHeight="1" x14ac:dyDescent="0.2">
      <c r="E163" s="2"/>
    </row>
    <row r="164" spans="5:5" ht="10.5" customHeight="1" x14ac:dyDescent="0.2">
      <c r="E164" s="2"/>
    </row>
    <row r="165" spans="5:5" ht="10.5" customHeight="1" x14ac:dyDescent="0.2">
      <c r="E165" s="2"/>
    </row>
    <row r="166" spans="5:5" ht="10.5" customHeight="1" x14ac:dyDescent="0.2">
      <c r="E166" s="2"/>
    </row>
    <row r="167" spans="5:5" ht="10.5" customHeight="1" x14ac:dyDescent="0.2">
      <c r="E167" s="2"/>
    </row>
    <row r="168" spans="5:5" ht="10.5" customHeight="1" x14ac:dyDescent="0.2">
      <c r="E168" s="2"/>
    </row>
    <row r="169" spans="5:5" ht="10.5" customHeight="1" x14ac:dyDescent="0.2">
      <c r="E169" s="2"/>
    </row>
  </sheetData>
  <mergeCells count="112">
    <mergeCell ref="A1:H1"/>
    <mergeCell ref="A3:B3"/>
    <mergeCell ref="C3:C4"/>
    <mergeCell ref="D3:D4"/>
    <mergeCell ref="E3:E4"/>
    <mergeCell ref="F3:F4"/>
    <mergeCell ref="G3:G4"/>
    <mergeCell ref="H3:H4"/>
    <mergeCell ref="H15:H16"/>
    <mergeCell ref="B17:B23"/>
    <mergeCell ref="G17:G18"/>
    <mergeCell ref="H17:H18"/>
    <mergeCell ref="A19:A23"/>
    <mergeCell ref="G20:G21"/>
    <mergeCell ref="H20:H21"/>
    <mergeCell ref="G22:G23"/>
    <mergeCell ref="H22:H23"/>
    <mergeCell ref="A5:A18"/>
    <mergeCell ref="B5:B16"/>
    <mergeCell ref="H5:H6"/>
    <mergeCell ref="G7:G10"/>
    <mergeCell ref="H7:H10"/>
    <mergeCell ref="G11:G12"/>
    <mergeCell ref="H11:H12"/>
    <mergeCell ref="G13:G14"/>
    <mergeCell ref="H13:H14"/>
    <mergeCell ref="G15:G16"/>
    <mergeCell ref="A24:A30"/>
    <mergeCell ref="B24:B28"/>
    <mergeCell ref="G24:G25"/>
    <mergeCell ref="H24:H25"/>
    <mergeCell ref="B29:B36"/>
    <mergeCell ref="G29:G30"/>
    <mergeCell ref="H29:H30"/>
    <mergeCell ref="A31:A38"/>
    <mergeCell ref="G31:G33"/>
    <mergeCell ref="H31:H33"/>
    <mergeCell ref="G34:G35"/>
    <mergeCell ref="H34:H35"/>
    <mergeCell ref="G36:G38"/>
    <mergeCell ref="B37:B42"/>
    <mergeCell ref="A39:A46"/>
    <mergeCell ref="B43:B52"/>
    <mergeCell ref="G43:G44"/>
    <mergeCell ref="H43:H44"/>
    <mergeCell ref="G45:G46"/>
    <mergeCell ref="H45:H46"/>
    <mergeCell ref="A47:A57"/>
    <mergeCell ref="G47:G49"/>
    <mergeCell ref="H47:H49"/>
    <mergeCell ref="G51:G52"/>
    <mergeCell ref="H51:H52"/>
    <mergeCell ref="B53:B60"/>
    <mergeCell ref="G55:G56"/>
    <mergeCell ref="H55:H56"/>
    <mergeCell ref="A58:A70"/>
    <mergeCell ref="G59:G60"/>
    <mergeCell ref="G69:G70"/>
    <mergeCell ref="H69:H70"/>
    <mergeCell ref="A71:A81"/>
    <mergeCell ref="G71:G73"/>
    <mergeCell ref="H71:H73"/>
    <mergeCell ref="B77:B81"/>
    <mergeCell ref="H59:H60"/>
    <mergeCell ref="B61:B75"/>
    <mergeCell ref="G61:G62"/>
    <mergeCell ref="H61:H62"/>
    <mergeCell ref="G63:G64"/>
    <mergeCell ref="H63:H64"/>
    <mergeCell ref="G65:G66"/>
    <mergeCell ref="H65:H66"/>
    <mergeCell ref="G67:G68"/>
    <mergeCell ref="H67:H68"/>
    <mergeCell ref="A90:A97"/>
    <mergeCell ref="B90:B97"/>
    <mergeCell ref="G92:G93"/>
    <mergeCell ref="H92:H93"/>
    <mergeCell ref="G94:G95"/>
    <mergeCell ref="H94:H95"/>
    <mergeCell ref="G96:G97"/>
    <mergeCell ref="H96:H97"/>
    <mergeCell ref="A82:A89"/>
    <mergeCell ref="B82:B89"/>
    <mergeCell ref="G84:G85"/>
    <mergeCell ref="H84:H85"/>
    <mergeCell ref="G86:G87"/>
    <mergeCell ref="H86:H87"/>
    <mergeCell ref="A112:A119"/>
    <mergeCell ref="B112:B119"/>
    <mergeCell ref="G112:G113"/>
    <mergeCell ref="H112:H113"/>
    <mergeCell ref="G116:G117"/>
    <mergeCell ref="H116:H117"/>
    <mergeCell ref="G118:G119"/>
    <mergeCell ref="H118:H119"/>
    <mergeCell ref="A98:A103"/>
    <mergeCell ref="B98:B103"/>
    <mergeCell ref="A104:A111"/>
    <mergeCell ref="B104:B111"/>
    <mergeCell ref="G104:G106"/>
    <mergeCell ref="H104:H106"/>
    <mergeCell ref="G110:G111"/>
    <mergeCell ref="H110:H111"/>
    <mergeCell ref="A130:B154"/>
    <mergeCell ref="C154:E154"/>
    <mergeCell ref="A120:A126"/>
    <mergeCell ref="B120:B126"/>
    <mergeCell ref="G120:G121"/>
    <mergeCell ref="H120:H121"/>
    <mergeCell ref="G122:G123"/>
    <mergeCell ref="H122:H126"/>
    <mergeCell ref="G124:G125"/>
  </mergeCells>
  <phoneticPr fontId="3"/>
  <pageMargins left="0.39370078740157483" right="0.39370078740157483" top="0.39370078740157483" bottom="0.19685039370078741" header="0.51181102362204722" footer="0.51181102362204722"/>
  <pageSetup paperSize="8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2年下</vt:lpstr>
      <vt:lpstr>'2年下'!Print_Area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堀慎一郎</dc:creator>
  <cp:lastModifiedBy>堀慎一郎</cp:lastModifiedBy>
  <dcterms:created xsi:type="dcterms:W3CDTF">2021-08-24T10:43:43Z</dcterms:created>
  <dcterms:modified xsi:type="dcterms:W3CDTF">2021-08-24T10:46:58Z</dcterms:modified>
</cp:coreProperties>
</file>